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8145" tabRatio="598" activeTab="1"/>
  </bookViews>
  <sheets>
    <sheet name="Ketqua" sheetId="1" r:id="rId1"/>
    <sheet name="K10" sheetId="2" r:id="rId2"/>
    <sheet name="K11" sheetId="3" r:id="rId3"/>
    <sheet name="Sheet1" sheetId="4" r:id="rId4"/>
  </sheets>
  <calcPr calcId="144525"/>
</workbook>
</file>

<file path=xl/sharedStrings.xml><?xml version="1.0" encoding="utf-8"?>
<sst xmlns="http://schemas.openxmlformats.org/spreadsheetml/2006/main" count="127">
  <si>
    <t>Khối 10:</t>
  </si>
  <si>
    <t>Lớp B3</t>
  </si>
  <si>
    <t>Lớp B4</t>
  </si>
  <si>
    <t>Lớp B5</t>
  </si>
  <si>
    <t>Lớp B11</t>
  </si>
  <si>
    <t>Lớp C12</t>
  </si>
  <si>
    <t>Lớp C13</t>
  </si>
  <si>
    <t>Lớp C14</t>
  </si>
  <si>
    <t>Lớp C15</t>
  </si>
  <si>
    <t>Lớp C16</t>
  </si>
  <si>
    <t>Lớp C17</t>
  </si>
  <si>
    <t>Lớp C18</t>
  </si>
  <si>
    <t>STT</t>
  </si>
  <si>
    <t>Họ Tên</t>
  </si>
  <si>
    <t>Điểm</t>
  </si>
  <si>
    <t>Họ Tên:</t>
  </si>
  <si>
    <t>Hồ Thị Như Quỳnh</t>
  </si>
  <si>
    <t>nguyễn thị hồng uyên, võ thành công</t>
  </si>
  <si>
    <t>Phan Thị Trường An</t>
  </si>
  <si>
    <t>Phạm Văn Phúc (26), Nguyễn Văn Trưở</t>
  </si>
  <si>
    <t>kim ngân      ý nhi</t>
  </si>
  <si>
    <t>Dương Ngọc Hiền-Nguyễn Thị Tường Vy</t>
  </si>
  <si>
    <t>Khối 11:</t>
  </si>
  <si>
    <t>Lê Nguyên Bin2nh + Vũ THị Bích lan</t>
  </si>
  <si>
    <t>phan thị bích phượng TRẦN THỊ THUTR</t>
  </si>
  <si>
    <t>Nguyễn Hoàng Long-Nguyễn Anh Tài</t>
  </si>
  <si>
    <t>Trần Đức Khải</t>
  </si>
  <si>
    <t>Nguyễn Văn Đặng Quốc Thảo;Hà T</t>
  </si>
  <si>
    <t>Lê Thanh Thủy</t>
  </si>
  <si>
    <t>bùi minh an and nguyen thi kieu  du</t>
  </si>
  <si>
    <t>Cái Ngọc Quý Huỳnh Thị My</t>
  </si>
  <si>
    <t>Đặng Khánh Hào</t>
  </si>
  <si>
    <t>Đáp án lớp 10</t>
  </si>
  <si>
    <t>Đáp án</t>
  </si>
  <si>
    <t>Đề: 1</t>
  </si>
  <si>
    <t>Đề: 2</t>
  </si>
  <si>
    <t>Đề: 3</t>
  </si>
  <si>
    <t>Đề: 4</t>
  </si>
  <si>
    <t>Đề: 5</t>
  </si>
  <si>
    <t>Đề: 6</t>
  </si>
  <si>
    <t>Đề: 7</t>
  </si>
  <si>
    <t>Đề: 8</t>
  </si>
  <si>
    <t>Đề: 9</t>
  </si>
  <si>
    <t>Đề: 10</t>
  </si>
  <si>
    <t>Đề: 11</t>
  </si>
  <si>
    <t>Đề: 12</t>
  </si>
  <si>
    <t>Đề: 13</t>
  </si>
  <si>
    <t>Đề: 14</t>
  </si>
  <si>
    <t>Đề: 15</t>
  </si>
  <si>
    <t>Đề: 16</t>
  </si>
  <si>
    <t>Đề: 17</t>
  </si>
  <si>
    <t>Đề: 18</t>
  </si>
  <si>
    <t>Đề: 19</t>
  </si>
  <si>
    <t>Đề: 20</t>
  </si>
  <si>
    <t>Đề: 21</t>
  </si>
  <si>
    <t>Đề: 22</t>
  </si>
  <si>
    <t>Đề: 23</t>
  </si>
  <si>
    <t>Đề: 24</t>
  </si>
  <si>
    <t>Đề: 25</t>
  </si>
  <si>
    <t>Đề: 26</t>
  </si>
  <si>
    <t>Đề: 27</t>
  </si>
  <si>
    <t>Đề: 28</t>
  </si>
  <si>
    <t>Đề: 29</t>
  </si>
  <si>
    <t>Đề: 30</t>
  </si>
  <si>
    <t>Đề: 31</t>
  </si>
  <si>
    <t>Đề: 32</t>
  </si>
  <si>
    <t>Đề: 33</t>
  </si>
  <si>
    <t>Đề: 34</t>
  </si>
  <si>
    <t>Đề: 35</t>
  </si>
  <si>
    <t>Đề: 36</t>
  </si>
  <si>
    <t>Đề: 37</t>
  </si>
  <si>
    <t>Đề: 38</t>
  </si>
  <si>
    <t>Đề: 39</t>
  </si>
  <si>
    <t>Đề: 40</t>
  </si>
  <si>
    <t>Đề: 41</t>
  </si>
  <si>
    <t>Đề: 42</t>
  </si>
  <si>
    <t>Đề: 43</t>
  </si>
  <si>
    <t>Đề: 44</t>
  </si>
  <si>
    <t>Đề: 45</t>
  </si>
  <si>
    <t>Dòng</t>
  </si>
  <si>
    <t>D</t>
  </si>
  <si>
    <t>B</t>
  </si>
  <si>
    <t>A</t>
  </si>
  <si>
    <t>C</t>
  </si>
  <si>
    <t>Họ và Tên: Hồ Thị Như Quỳnh</t>
  </si>
  <si>
    <t>Đáp án lớp 11</t>
  </si>
  <si>
    <t>Lớp: 11B3</t>
  </si>
  <si>
    <t>1: C. Biến</t>
  </si>
  <si>
    <t>2: D.  Phần khai báo và phần thân của chương trình.</t>
  </si>
  <si>
    <t>3: A. A12</t>
  </si>
  <si>
    <t>4: A. 21 byte</t>
  </si>
  <si>
    <t>5: C. Var &lt;Danh sách biến&gt;:&lt;Kiểu dữ liệu&gt;;</t>
  </si>
  <si>
    <t>6: A. Integer</t>
  </si>
  <si>
    <t>7: D. M không nhận giá trị nào</t>
  </si>
  <si>
    <t>8: B.For …downto…do…</t>
  </si>
  <si>
    <t>9: D. Nhấn phím F2</t>
  </si>
  <si>
    <t>10: D. Tìm giá trị lớn nhất trong 2 số a và b</t>
  </si>
  <si>
    <t>11: C. 4</t>
  </si>
  <si>
    <t>12: A. Sin(5*x)+cos(3*x+y)=12</t>
  </si>
  <si>
    <t>13: B. Var &lt;danh sách biến&gt;:&lt;kiểu dữ liệu&gt;;</t>
  </si>
  <si>
    <t>14: C. Các phép toán logic</t>
  </si>
  <si>
    <t>15: D. Kiểm tra xem n là một số dương chẵn</t>
  </si>
  <si>
    <t>16: D. writeln(‘x+y=’,z:0:2);</t>
  </si>
  <si>
    <t>17: A. 1 + 3 + . . . + 9 = 25</t>
  </si>
  <si>
    <t>18: D. Đúng/Sai</t>
  </si>
  <si>
    <t>19: A. Câu lệnh 1</t>
  </si>
  <si>
    <t>20: D. 3</t>
  </si>
  <si>
    <t>21: D. Nhấn tổ hợp phím Ctrl + X</t>
  </si>
  <si>
    <t>22: A. A + B</t>
  </si>
  <si>
    <t>23: A. Sau mỗi câu lệnh đầu có dấu chấm phẩy “ ; ”</t>
  </si>
  <si>
    <t>24: B.5i</t>
  </si>
  <si>
    <t>25: A. 2</t>
  </si>
  <si>
    <t>26: D. BEGIN .... END.</t>
  </si>
  <si>
    <t>27: A. Pro_gram</t>
  </si>
  <si>
    <t>28: B. &lt; &gt;</t>
  </si>
  <si>
    <t>29: C. Khai báo biến</t>
  </si>
  <si>
    <t>30: B. t:=3.12 ;</t>
  </si>
  <si>
    <t>31: D. Tất cả đều sai.</t>
  </si>
  <si>
    <t>32: C. If  a = 5 then            a := d + 1  else a := d + 2 ;</t>
  </si>
  <si>
    <t>33: C. Thừa dấu chấm phẩy (;) trước từ khóa Else</t>
  </si>
  <si>
    <t>34: C.Một trong nhiều khả năng</t>
  </si>
  <si>
    <t>35: C. 3</t>
  </si>
  <si>
    <t>36: B. Các số thực</t>
  </si>
  <si>
    <t>37: B. Từ 0 đến 255</t>
  </si>
  <si>
    <t>38: A. Hàm trả về giá trị tuyệt đối</t>
  </si>
  <si>
    <t>39: D. 2</t>
  </si>
  <si>
    <t>40: D. tăng 4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</si>
</sst>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177" formatCode="_ * #,##0.00_ ;_ * \-#,##0.00_ ;_ * &quot;-&quot;??_ ;_ @_ "/>
    <numFmt numFmtId="44" formatCode="_(&quot;$&quot;* #,##0.00_);_(&quot;$&quot;* \(#,##0.00\);_(&quot;$&quot;* &quot;-&quot;??_);_(@_)"/>
    <numFmt numFmtId="42" formatCode="_(&quot;$&quot;* #,##0_);_(&quot;$&quot;* \(#,##0\);_(&quot;$&quot;* &quot;-&quot;_);_(@_)"/>
  </numFmts>
  <fonts count="34">
    <font>
      <sz val="11"/>
      <color theme="1"/>
      <name val="Calibri"/>
      <charset val="134"/>
      <scheme val="minor"/>
    </font>
    <font>
      <sz val="14"/>
      <color theme="1"/>
      <name val="Calibri"/>
      <charset val="134"/>
      <scheme val="minor"/>
    </font>
    <font>
      <sz val="14"/>
      <color rgb="FFFF0000"/>
      <name val="Calibri"/>
      <charset val="134"/>
      <scheme val="minor"/>
    </font>
    <font>
      <sz val="18"/>
      <color theme="1"/>
      <name val="Calibri"/>
      <charset val="134"/>
      <scheme val="minor"/>
    </font>
    <font>
      <sz val="20"/>
      <color rgb="FFFF0000"/>
      <name val="Calibri"/>
      <charset val="134"/>
      <scheme val="minor"/>
    </font>
    <font>
      <sz val="14"/>
      <name val="Calibri"/>
      <charset val="134"/>
      <scheme val="minor"/>
    </font>
    <font>
      <sz val="9.6"/>
      <color rgb="FF222222"/>
      <name val="Arial"/>
      <charset val="134"/>
    </font>
    <font>
      <sz val="9.6"/>
      <color rgb="FF500050"/>
      <name val="Arial"/>
      <charset val="134"/>
    </font>
    <font>
      <b/>
      <sz val="14"/>
      <color rgb="FFFF0000"/>
      <name val="Calibri"/>
      <charset val="134"/>
      <scheme val="minor"/>
    </font>
    <font>
      <sz val="11"/>
      <color rgb="FFFF0000"/>
      <name val="Calibri"/>
      <charset val="134"/>
      <scheme val="minor"/>
    </font>
    <font>
      <b/>
      <sz val="36"/>
      <color theme="1"/>
      <name val="Calibri"/>
      <charset val="134"/>
      <scheme val="minor"/>
    </font>
    <font>
      <sz val="22"/>
      <color theme="1"/>
      <name val="Calibri"/>
      <charset val="134"/>
      <scheme val="minor"/>
    </font>
    <font>
      <i/>
      <sz val="22"/>
      <color theme="1"/>
      <name val="Calibri"/>
      <charset val="134"/>
      <scheme val="minor"/>
    </font>
    <font>
      <b/>
      <sz val="24"/>
      <color rgb="FFFF0000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rgb="FFFF0000"/>
      <name val="Calibri"/>
      <charset val="0"/>
      <scheme val="minor"/>
    </font>
    <font>
      <sz val="12"/>
      <color theme="1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b/>
      <sz val="11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A7D00"/>
      <name val="Calibri"/>
      <charset val="0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4" fillId="12" borderId="0" applyNumberFormat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7" fillId="13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6" fillId="25" borderId="19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29" borderId="20" applyNumberFormat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7" fillId="24" borderId="18" applyNumberFormat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33" fillId="24" borderId="20" applyNumberFormat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</cellStyleXfs>
  <cellXfs count="41">
    <xf numFmtId="0" fontId="0" fillId="0" borderId="0" xfId="0"/>
    <xf numFmtId="0" fontId="1" fillId="2" borderId="0" xfId="0" applyFont="1" applyFill="1"/>
    <xf numFmtId="0" fontId="2" fillId="3" borderId="0" xfId="0" applyFont="1" applyFill="1"/>
    <xf numFmtId="0" fontId="3" fillId="0" borderId="0" xfId="0" applyFont="1"/>
    <xf numFmtId="0" fontId="1" fillId="0" borderId="0" xfId="0" applyFont="1"/>
    <xf numFmtId="0" fontId="4" fillId="4" borderId="0" xfId="0" applyFont="1" applyFill="1"/>
    <xf numFmtId="0" fontId="5" fillId="0" borderId="0" xfId="0" applyFont="1" applyFill="1"/>
    <xf numFmtId="0" fontId="1" fillId="5" borderId="0" xfId="0" applyFont="1" applyFill="1"/>
    <xf numFmtId="0" fontId="1" fillId="0" borderId="0" xfId="0" applyFont="1" applyFill="1"/>
    <xf numFmtId="0" fontId="1" fillId="4" borderId="0" xfId="0" applyFont="1" applyFill="1"/>
    <xf numFmtId="0" fontId="6" fillId="0" borderId="0" xfId="0" applyFont="1"/>
    <xf numFmtId="0" fontId="7" fillId="0" borderId="0" xfId="0" applyFont="1"/>
    <xf numFmtId="0" fontId="5" fillId="2" borderId="0" xfId="0" applyFont="1" applyFill="1"/>
    <xf numFmtId="0" fontId="8" fillId="4" borderId="0" xfId="0" applyFont="1" applyFill="1"/>
    <xf numFmtId="0" fontId="1" fillId="6" borderId="0" xfId="0" applyFont="1" applyFill="1"/>
    <xf numFmtId="0" fontId="9" fillId="3" borderId="0" xfId="0" applyFont="1" applyFill="1"/>
    <xf numFmtId="0" fontId="2" fillId="5" borderId="0" xfId="0" applyFont="1" applyFill="1"/>
    <xf numFmtId="0" fontId="2" fillId="4" borderId="0" xfId="0" applyFont="1" applyFill="1"/>
    <xf numFmtId="0" fontId="6" fillId="4" borderId="0" xfId="0" applyFont="1" applyFill="1"/>
    <xf numFmtId="0" fontId="10" fillId="0" borderId="0" xfId="0" applyFont="1"/>
    <xf numFmtId="0" fontId="11" fillId="7" borderId="1" xfId="0" applyFont="1" applyFill="1" applyBorder="1"/>
    <xf numFmtId="0" fontId="11" fillId="7" borderId="2" xfId="0" applyFont="1" applyFill="1" applyBorder="1"/>
    <xf numFmtId="0" fontId="3" fillId="0" borderId="3" xfId="0" applyNumberFormat="1" applyFont="1" applyBorder="1" applyAlignment="1">
      <alignment horizontal="center"/>
    </xf>
    <xf numFmtId="0" fontId="3" fillId="0" borderId="4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11" fillId="7" borderId="6" xfId="0" applyFont="1" applyFill="1" applyBorder="1"/>
    <xf numFmtId="0" fontId="11" fillId="7" borderId="7" xfId="0" applyFont="1" applyFill="1" applyBorder="1"/>
    <xf numFmtId="0" fontId="3" fillId="0" borderId="8" xfId="0" applyNumberFormat="1" applyFont="1" applyBorder="1"/>
    <xf numFmtId="0" fontId="3" fillId="0" borderId="9" xfId="0" applyNumberFormat="1" applyFont="1" applyBorder="1"/>
    <xf numFmtId="0" fontId="3" fillId="0" borderId="10" xfId="0" applyNumberFormat="1" applyFont="1" applyBorder="1"/>
    <xf numFmtId="0" fontId="12" fillId="8" borderId="7" xfId="0" applyFont="1" applyFill="1" applyBorder="1"/>
    <xf numFmtId="0" fontId="13" fillId="9" borderId="0" xfId="0" applyFont="1" applyFill="1"/>
    <xf numFmtId="0" fontId="11" fillId="8" borderId="1" xfId="0" applyFont="1" applyFill="1" applyBorder="1"/>
    <xf numFmtId="0" fontId="11" fillId="8" borderId="2" xfId="0" applyFont="1" applyFill="1" applyBorder="1"/>
    <xf numFmtId="0" fontId="0" fillId="2" borderId="0" xfId="0" applyFill="1"/>
    <xf numFmtId="0" fontId="11" fillId="8" borderId="6" xfId="0" applyFont="1" applyFill="1" applyBorder="1"/>
    <xf numFmtId="0" fontId="11" fillId="8" borderId="7" xfId="0" applyFont="1" applyFill="1" applyBorder="1"/>
    <xf numFmtId="0" fontId="3" fillId="0" borderId="11" xfId="0" applyNumberFormat="1" applyFont="1" applyBorder="1"/>
    <xf numFmtId="0" fontId="3" fillId="0" borderId="12" xfId="0" applyNumberFormat="1" applyFont="1" applyBorder="1"/>
    <xf numFmtId="0" fontId="3" fillId="0" borderId="13" xfId="0" applyNumberFormat="1" applyFont="1" applyBorder="1"/>
    <xf numFmtId="0" fontId="3" fillId="9" borderId="9" xfId="0" applyNumberFormat="1" applyFont="1" applyFill="1" applyBorder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https://ssl.gstatic.com/ui/v1/icons/mail/images/cleardot.gif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https://ssl.gstatic.com/ui/v1/icons/mail/images/cleardot.gif" TargetMode="Externa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63</xdr:row>
      <xdr:rowOff>0</xdr:rowOff>
    </xdr:from>
    <xdr:to>
      <xdr:col>0</xdr:col>
      <xdr:colOff>10160</xdr:colOff>
      <xdr:row>63</xdr:row>
      <xdr:rowOff>10160</xdr:rowOff>
    </xdr:to>
    <xdr:pic>
      <xdr:nvPicPr>
        <xdr:cNvPr id="2" name="Picture 1"/>
        <xdr:cNvPicPr>
          <a:picLocks noChangeAspect="1"/>
        </xdr:cNvPicPr>
      </xdr:nvPicPr>
      <xdr:blipFill>
        <a:blip r:link="rId1"/>
        <a:stretch>
          <a:fillRect/>
        </a:stretch>
      </xdr:blipFill>
      <xdr:spPr>
        <a:xfrm>
          <a:off x="0" y="21259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10160</xdr:colOff>
      <xdr:row>81</xdr:row>
      <xdr:rowOff>10160</xdr:rowOff>
    </xdr:to>
    <xdr:pic>
      <xdr:nvPicPr>
        <xdr:cNvPr id="3" name="Picture 2"/>
        <xdr:cNvPicPr>
          <a:picLocks noChangeAspect="1"/>
        </xdr:cNvPicPr>
      </xdr:nvPicPr>
      <xdr:blipFill>
        <a:blip r:link="rId1"/>
        <a:stretch>
          <a:fillRect/>
        </a:stretch>
      </xdr:blipFill>
      <xdr:spPr>
        <a:xfrm>
          <a:off x="0" y="27260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10160</xdr:colOff>
      <xdr:row>83</xdr:row>
      <xdr:rowOff>10160</xdr:rowOff>
    </xdr:to>
    <xdr:pic>
      <xdr:nvPicPr>
        <xdr:cNvPr id="4" name="Picture 3"/>
        <xdr:cNvPicPr>
          <a:picLocks noChangeAspect="1"/>
        </xdr:cNvPicPr>
      </xdr:nvPicPr>
      <xdr:blipFill>
        <a:blip r:link="rId1"/>
        <a:stretch>
          <a:fillRect/>
        </a:stretch>
      </xdr:blipFill>
      <xdr:spPr>
        <a:xfrm>
          <a:off x="0" y="2792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10160</xdr:colOff>
      <xdr:row>65</xdr:row>
      <xdr:rowOff>10160</xdr:rowOff>
    </xdr:to>
    <xdr:pic>
      <xdr:nvPicPr>
        <xdr:cNvPr id="5" name="Picture 4"/>
        <xdr:cNvPicPr>
          <a:picLocks noChangeAspect="1"/>
        </xdr:cNvPicPr>
      </xdr:nvPicPr>
      <xdr:blipFill>
        <a:blip r:link="rId1"/>
        <a:stretch>
          <a:fillRect/>
        </a:stretch>
      </xdr:blipFill>
      <xdr:spPr>
        <a:xfrm>
          <a:off x="0" y="21926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63</xdr:row>
      <xdr:rowOff>0</xdr:rowOff>
    </xdr:from>
    <xdr:to>
      <xdr:col>0</xdr:col>
      <xdr:colOff>10160</xdr:colOff>
      <xdr:row>63</xdr:row>
      <xdr:rowOff>10160</xdr:rowOff>
    </xdr:to>
    <xdr:pic>
      <xdr:nvPicPr>
        <xdr:cNvPr id="5" name="Picture 4"/>
        <xdr:cNvPicPr>
          <a:picLocks noChangeAspect="1"/>
        </xdr:cNvPicPr>
      </xdr:nvPicPr>
      <xdr:blipFill>
        <a:blip r:link="rId1"/>
        <a:stretch>
          <a:fillRect/>
        </a:stretch>
      </xdr:blipFill>
      <xdr:spPr>
        <a:xfrm>
          <a:off x="0" y="21002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10160</xdr:colOff>
      <xdr:row>81</xdr:row>
      <xdr:rowOff>10160</xdr:rowOff>
    </xdr:to>
    <xdr:pic>
      <xdr:nvPicPr>
        <xdr:cNvPr id="6" name="Picture 5"/>
        <xdr:cNvPicPr>
          <a:picLocks noChangeAspect="1"/>
        </xdr:cNvPicPr>
      </xdr:nvPicPr>
      <xdr:blipFill>
        <a:blip r:link="rId1"/>
        <a:stretch>
          <a:fillRect/>
        </a:stretch>
      </xdr:blipFill>
      <xdr:spPr>
        <a:xfrm>
          <a:off x="0" y="27003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10160</xdr:colOff>
      <xdr:row>83</xdr:row>
      <xdr:rowOff>10160</xdr:rowOff>
    </xdr:to>
    <xdr:pic>
      <xdr:nvPicPr>
        <xdr:cNvPr id="2" name="Picture 1"/>
        <xdr:cNvPicPr>
          <a:picLocks noChangeAspect="1"/>
        </xdr:cNvPicPr>
      </xdr:nvPicPr>
      <xdr:blipFill>
        <a:blip r:link="rId1"/>
        <a:stretch>
          <a:fillRect/>
        </a:stretch>
      </xdr:blipFill>
      <xdr:spPr>
        <a:xfrm>
          <a:off x="0" y="27670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10160</xdr:colOff>
      <xdr:row>65</xdr:row>
      <xdr:rowOff>10160</xdr:rowOff>
    </xdr:to>
    <xdr:pic>
      <xdr:nvPicPr>
        <xdr:cNvPr id="3" name="Picture 2"/>
        <xdr:cNvPicPr>
          <a:picLocks noChangeAspect="1"/>
        </xdr:cNvPicPr>
      </xdr:nvPicPr>
      <xdr:blipFill>
        <a:blip r:link="rId1"/>
        <a:stretch>
          <a:fillRect/>
        </a:stretch>
      </xdr:blipFill>
      <xdr:spPr>
        <a:xfrm>
          <a:off x="0" y="21669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T45"/>
  <sheetViews>
    <sheetView workbookViewId="0">
      <selection activeCell="B3" sqref="B3"/>
    </sheetView>
  </sheetViews>
  <sheetFormatPr defaultColWidth="9" defaultRowHeight="23.25"/>
  <cols>
    <col min="1" max="1" width="20.4285714285714" customWidth="1"/>
    <col min="2" max="2" width="81.2857142857143" customWidth="1"/>
    <col min="3" max="3" width="65.7142857142857" customWidth="1"/>
    <col min="4" max="6" width="9.14285714285714" style="3" customWidth="1"/>
    <col min="7" max="7" width="1.41904761904762" customWidth="1"/>
    <col min="8" max="8" width="6.42857142857143" style="3" customWidth="1"/>
    <col min="9" max="9" width="66" style="3" customWidth="1"/>
    <col min="10" max="10" width="9.14285714285714" style="3" customWidth="1"/>
    <col min="12" max="12" width="6.71428571428571" style="3" customWidth="1"/>
    <col min="13" max="13" width="38.8571428571429" style="3" customWidth="1"/>
    <col min="14" max="14" width="13" style="3" customWidth="1"/>
    <col min="16" max="16" width="6.71428571428571" style="3" customWidth="1"/>
    <col min="17" max="17" width="38.8571428571429" style="3" customWidth="1"/>
    <col min="18" max="18" width="13" style="3" customWidth="1"/>
    <col min="20" max="20" width="6.71428571428571" style="3" customWidth="1"/>
    <col min="21" max="21" width="38.8571428571429" style="3" customWidth="1"/>
    <col min="22" max="22" width="13" style="3" customWidth="1"/>
    <col min="24" max="24" width="6.71428571428571" style="3" customWidth="1"/>
    <col min="25" max="25" width="38.8571428571429" style="3" customWidth="1"/>
    <col min="26" max="26" width="13" style="3" customWidth="1"/>
    <col min="28" max="28" width="6.71428571428571" style="3" customWidth="1"/>
    <col min="29" max="29" width="38.8571428571429" style="3" customWidth="1"/>
    <col min="30" max="30" width="13" style="3" customWidth="1"/>
    <col min="32" max="32" width="6.71428571428571" style="3" customWidth="1"/>
    <col min="33" max="33" width="38.8571428571429" style="3" customWidth="1"/>
    <col min="34" max="34" width="13" style="3" customWidth="1"/>
    <col min="36" max="36" width="6.71428571428571" style="3" customWidth="1"/>
    <col min="37" max="37" width="38.8571428571429" style="3" customWidth="1"/>
    <col min="38" max="38" width="13" style="3" customWidth="1"/>
    <col min="40" max="40" width="6.71428571428571" style="3" customWidth="1"/>
    <col min="41" max="41" width="38.8571428571429" style="3" customWidth="1"/>
    <col min="42" max="42" width="13" style="3" customWidth="1"/>
    <col min="44" max="44" width="6.71428571428571" style="3" customWidth="1"/>
    <col min="45" max="45" width="38.8571428571429" style="3" customWidth="1"/>
    <col min="46" max="46" width="13" style="3" customWidth="1"/>
  </cols>
  <sheetData>
    <row r="1" ht="30" spans="1:46">
      <c r="A1" s="20" t="s">
        <v>0</v>
      </c>
      <c r="B1" s="21"/>
      <c r="D1" s="22" t="s">
        <v>1</v>
      </c>
      <c r="E1" s="23"/>
      <c r="F1" s="24"/>
      <c r="H1" s="22" t="s">
        <v>2</v>
      </c>
      <c r="I1" s="23"/>
      <c r="J1" s="24"/>
      <c r="L1" s="22" t="s">
        <v>3</v>
      </c>
      <c r="M1" s="23"/>
      <c r="N1" s="24"/>
      <c r="P1" s="22" t="s">
        <v>4</v>
      </c>
      <c r="Q1" s="23"/>
      <c r="R1" s="24"/>
      <c r="T1" s="22" t="s">
        <v>5</v>
      </c>
      <c r="U1" s="23"/>
      <c r="V1" s="24"/>
      <c r="X1" s="22" t="s">
        <v>6</v>
      </c>
      <c r="Y1" s="23"/>
      <c r="Z1" s="24"/>
      <c r="AB1" s="22" t="s">
        <v>7</v>
      </c>
      <c r="AC1" s="23"/>
      <c r="AD1" s="24"/>
      <c r="AF1" s="22" t="s">
        <v>8</v>
      </c>
      <c r="AG1" s="23"/>
      <c r="AH1" s="24"/>
      <c r="AJ1" s="22" t="s">
        <v>9</v>
      </c>
      <c r="AK1" s="23"/>
      <c r="AL1" s="24"/>
      <c r="AN1" s="22" t="s">
        <v>10</v>
      </c>
      <c r="AO1" s="23"/>
      <c r="AP1" s="24"/>
      <c r="AR1" s="22" t="s">
        <v>11</v>
      </c>
      <c r="AS1" s="23"/>
      <c r="AT1" s="24"/>
    </row>
    <row r="2" ht="29.25" spans="1:46">
      <c r="A2" s="25">
        <f>'K10'!$A$3</f>
        <v>0</v>
      </c>
      <c r="B2" s="26"/>
      <c r="D2" s="27" t="s">
        <v>12</v>
      </c>
      <c r="E2" s="28" t="s">
        <v>13</v>
      </c>
      <c r="F2" s="29" t="s">
        <v>14</v>
      </c>
      <c r="H2" s="27" t="s">
        <v>12</v>
      </c>
      <c r="I2" s="28" t="s">
        <v>13</v>
      </c>
      <c r="J2" s="29" t="s">
        <v>14</v>
      </c>
      <c r="L2" s="27" t="s">
        <v>12</v>
      </c>
      <c r="M2" s="28" t="s">
        <v>13</v>
      </c>
      <c r="N2" s="29" t="s">
        <v>14</v>
      </c>
      <c r="P2" s="27" t="s">
        <v>12</v>
      </c>
      <c r="Q2" s="28" t="s">
        <v>13</v>
      </c>
      <c r="R2" s="29" t="s">
        <v>14</v>
      </c>
      <c r="T2" s="27" t="s">
        <v>12</v>
      </c>
      <c r="U2" s="28" t="s">
        <v>13</v>
      </c>
      <c r="V2" s="29" t="s">
        <v>14</v>
      </c>
      <c r="X2" s="27" t="s">
        <v>12</v>
      </c>
      <c r="Y2" s="28" t="s">
        <v>13</v>
      </c>
      <c r="Z2" s="29" t="s">
        <v>14</v>
      </c>
      <c r="AB2" s="27" t="s">
        <v>12</v>
      </c>
      <c r="AC2" s="28" t="s">
        <v>13</v>
      </c>
      <c r="AD2" s="29" t="s">
        <v>14</v>
      </c>
      <c r="AF2" s="27" t="s">
        <v>12</v>
      </c>
      <c r="AG2" s="28" t="s">
        <v>13</v>
      </c>
      <c r="AH2" s="29" t="s">
        <v>14</v>
      </c>
      <c r="AJ2" s="27" t="s">
        <v>12</v>
      </c>
      <c r="AK2" s="28" t="s">
        <v>13</v>
      </c>
      <c r="AL2" s="29" t="s">
        <v>14</v>
      </c>
      <c r="AN2" s="27" t="s">
        <v>12</v>
      </c>
      <c r="AO2" s="28" t="s">
        <v>13</v>
      </c>
      <c r="AP2" s="29" t="s">
        <v>14</v>
      </c>
      <c r="AR2" s="27" t="s">
        <v>12</v>
      </c>
      <c r="AS2" s="28" t="s">
        <v>13</v>
      </c>
      <c r="AT2" s="29" t="s">
        <v>14</v>
      </c>
    </row>
    <row r="3" ht="32.25" spans="1:46">
      <c r="A3" s="25" t="s">
        <v>15</v>
      </c>
      <c r="B3" s="30" t="str">
        <f>MID('K10'!$A$1,12,50)</f>
        <v/>
      </c>
      <c r="C3" s="31">
        <f>'K10'!$BB$2</f>
        <v>0</v>
      </c>
      <c r="D3" s="27">
        <v>1</v>
      </c>
      <c r="E3" s="30" t="s">
        <v>16</v>
      </c>
      <c r="F3" s="31">
        <v>5.25</v>
      </c>
      <c r="H3" s="27">
        <v>1</v>
      </c>
      <c r="I3" s="30" t="s">
        <v>17</v>
      </c>
      <c r="J3" s="31">
        <v>4.5</v>
      </c>
      <c r="L3" s="27">
        <v>1</v>
      </c>
      <c r="M3" s="30"/>
      <c r="N3" s="31"/>
      <c r="P3" s="27">
        <v>1</v>
      </c>
      <c r="Q3" s="30"/>
      <c r="R3" s="31"/>
      <c r="T3" s="27">
        <v>1</v>
      </c>
      <c r="U3" s="30"/>
      <c r="V3" s="31"/>
      <c r="X3" s="27">
        <v>1</v>
      </c>
      <c r="Y3" s="30"/>
      <c r="Z3" s="31"/>
      <c r="AB3" s="27">
        <v>1</v>
      </c>
      <c r="AC3" s="30"/>
      <c r="AD3" s="31"/>
      <c r="AF3" s="27">
        <v>1</v>
      </c>
      <c r="AG3" s="30"/>
      <c r="AH3" s="31"/>
      <c r="AJ3" s="27">
        <v>1</v>
      </c>
      <c r="AK3" s="30"/>
      <c r="AL3" s="31"/>
      <c r="AN3" s="27">
        <v>1</v>
      </c>
      <c r="AO3" s="30"/>
      <c r="AP3" s="31"/>
      <c r="AR3" s="27">
        <v>1</v>
      </c>
      <c r="AS3" s="30"/>
      <c r="AT3" s="31"/>
    </row>
    <row r="4" ht="29.25" spans="1:46">
      <c r="A4" s="25"/>
      <c r="B4" s="26"/>
      <c r="D4" s="27">
        <v>2</v>
      </c>
      <c r="E4" s="28" t="s">
        <v>18</v>
      </c>
      <c r="F4" s="29">
        <v>5.5</v>
      </c>
      <c r="H4" s="27">
        <v>2</v>
      </c>
      <c r="I4" s="40" t="s">
        <v>19</v>
      </c>
      <c r="J4" s="29">
        <v>4.5</v>
      </c>
      <c r="L4" s="27">
        <v>2</v>
      </c>
      <c r="M4" s="28"/>
      <c r="N4" s="29"/>
      <c r="P4" s="27">
        <v>2</v>
      </c>
      <c r="Q4" s="28"/>
      <c r="R4" s="29"/>
      <c r="T4" s="27">
        <v>2</v>
      </c>
      <c r="U4" s="28"/>
      <c r="V4" s="29"/>
      <c r="X4" s="27">
        <v>2</v>
      </c>
      <c r="Y4" s="28"/>
      <c r="Z4" s="29"/>
      <c r="AB4" s="27">
        <v>2</v>
      </c>
      <c r="AC4" s="28"/>
      <c r="AD4" s="29"/>
      <c r="AF4" s="27">
        <v>2</v>
      </c>
      <c r="AG4" s="28"/>
      <c r="AH4" s="29"/>
      <c r="AJ4" s="27">
        <v>2</v>
      </c>
      <c r="AK4" s="28"/>
      <c r="AL4" s="29"/>
      <c r="AN4" s="27">
        <v>2</v>
      </c>
      <c r="AO4" s="28"/>
      <c r="AP4" s="29"/>
      <c r="AR4" s="27">
        <v>2</v>
      </c>
      <c r="AS4" s="28"/>
      <c r="AT4" s="29"/>
    </row>
    <row r="5" ht="24" spans="4:46">
      <c r="D5" s="27">
        <v>3</v>
      </c>
      <c r="E5" s="28"/>
      <c r="F5" s="29"/>
      <c r="H5" s="27">
        <v>3</v>
      </c>
      <c r="I5" s="40" t="s">
        <v>20</v>
      </c>
      <c r="J5" s="29">
        <v>5.5</v>
      </c>
      <c r="L5" s="27">
        <v>3</v>
      </c>
      <c r="M5" s="28"/>
      <c r="N5" s="29"/>
      <c r="P5" s="27">
        <v>3</v>
      </c>
      <c r="Q5" s="28"/>
      <c r="R5" s="29"/>
      <c r="T5" s="27">
        <v>3</v>
      </c>
      <c r="U5" s="28"/>
      <c r="V5" s="29"/>
      <c r="X5" s="27">
        <v>3</v>
      </c>
      <c r="Y5" s="28"/>
      <c r="Z5" s="29"/>
      <c r="AB5" s="27">
        <v>3</v>
      </c>
      <c r="AC5" s="28"/>
      <c r="AD5" s="29"/>
      <c r="AF5" s="27">
        <v>3</v>
      </c>
      <c r="AG5" s="28"/>
      <c r="AH5" s="29"/>
      <c r="AJ5" s="27">
        <v>3</v>
      </c>
      <c r="AK5" s="28"/>
      <c r="AL5" s="29"/>
      <c r="AN5" s="27">
        <v>3</v>
      </c>
      <c r="AO5" s="28"/>
      <c r="AP5" s="29"/>
      <c r="AR5" s="27">
        <v>3</v>
      </c>
      <c r="AS5" s="28"/>
      <c r="AT5" s="29"/>
    </row>
    <row r="6" ht="24" spans="4:46">
      <c r="D6" s="27">
        <v>4</v>
      </c>
      <c r="E6" s="28"/>
      <c r="F6" s="29"/>
      <c r="H6" s="27">
        <v>4</v>
      </c>
      <c r="I6" s="40" t="s">
        <v>21</v>
      </c>
      <c r="J6" s="29">
        <v>4.75</v>
      </c>
      <c r="L6" s="27">
        <v>4</v>
      </c>
      <c r="M6" s="28"/>
      <c r="N6" s="29"/>
      <c r="P6" s="27">
        <v>4</v>
      </c>
      <c r="Q6" s="28"/>
      <c r="R6" s="29"/>
      <c r="T6" s="27">
        <v>4</v>
      </c>
      <c r="U6" s="28"/>
      <c r="V6" s="29"/>
      <c r="X6" s="27">
        <v>4</v>
      </c>
      <c r="Y6" s="28"/>
      <c r="Z6" s="29"/>
      <c r="AB6" s="27">
        <v>4</v>
      </c>
      <c r="AC6" s="28"/>
      <c r="AD6" s="29"/>
      <c r="AF6" s="27">
        <v>4</v>
      </c>
      <c r="AG6" s="28"/>
      <c r="AH6" s="29"/>
      <c r="AJ6" s="27">
        <v>4</v>
      </c>
      <c r="AK6" s="28"/>
      <c r="AL6" s="29"/>
      <c r="AN6" s="27">
        <v>4</v>
      </c>
      <c r="AO6" s="28"/>
      <c r="AP6" s="29"/>
      <c r="AR6" s="27">
        <v>4</v>
      </c>
      <c r="AS6" s="28"/>
      <c r="AT6" s="29"/>
    </row>
    <row r="7" ht="29.25" spans="1:46">
      <c r="A7" s="32" t="s">
        <v>22</v>
      </c>
      <c r="B7" s="33"/>
      <c r="C7" s="34"/>
      <c r="D7" s="27">
        <v>5</v>
      </c>
      <c r="E7" s="28"/>
      <c r="F7" s="29"/>
      <c r="H7" s="27">
        <v>5</v>
      </c>
      <c r="I7" s="40" t="s">
        <v>23</v>
      </c>
      <c r="J7" s="29">
        <v>4.5</v>
      </c>
      <c r="L7" s="27">
        <v>5</v>
      </c>
      <c r="M7" s="28"/>
      <c r="N7" s="29"/>
      <c r="P7" s="27">
        <v>5</v>
      </c>
      <c r="Q7" s="28"/>
      <c r="R7" s="29"/>
      <c r="T7" s="27">
        <v>5</v>
      </c>
      <c r="U7" s="28"/>
      <c r="V7" s="29"/>
      <c r="X7" s="27">
        <v>5</v>
      </c>
      <c r="Y7" s="28"/>
      <c r="Z7" s="29"/>
      <c r="AB7" s="27">
        <v>5</v>
      </c>
      <c r="AC7" s="28"/>
      <c r="AD7" s="29"/>
      <c r="AF7" s="27">
        <v>5</v>
      </c>
      <c r="AG7" s="28"/>
      <c r="AH7" s="29"/>
      <c r="AJ7" s="27">
        <v>5</v>
      </c>
      <c r="AK7" s="28"/>
      <c r="AL7" s="29"/>
      <c r="AN7" s="27">
        <v>5</v>
      </c>
      <c r="AO7" s="28"/>
      <c r="AP7" s="29"/>
      <c r="AR7" s="27">
        <v>5</v>
      </c>
      <c r="AS7" s="28"/>
      <c r="AT7" s="29"/>
    </row>
    <row r="8" ht="29.25" spans="1:46">
      <c r="A8" s="35" t="str">
        <f>'K11'!$A$3</f>
        <v>Lớp: 11B3</v>
      </c>
      <c r="B8" s="36"/>
      <c r="C8" s="34"/>
      <c r="D8" s="27">
        <v>6</v>
      </c>
      <c r="E8" s="28"/>
      <c r="F8" s="29"/>
      <c r="H8" s="27">
        <v>6</v>
      </c>
      <c r="I8" s="40" t="s">
        <v>24</v>
      </c>
      <c r="J8" s="29">
        <v>6.25</v>
      </c>
      <c r="L8" s="27">
        <v>6</v>
      </c>
      <c r="M8" s="28"/>
      <c r="N8" s="29"/>
      <c r="P8" s="27">
        <v>6</v>
      </c>
      <c r="Q8" s="28"/>
      <c r="R8" s="29"/>
      <c r="T8" s="27">
        <v>6</v>
      </c>
      <c r="U8" s="28"/>
      <c r="V8" s="29"/>
      <c r="X8" s="27">
        <v>6</v>
      </c>
      <c r="Y8" s="28"/>
      <c r="Z8" s="29"/>
      <c r="AB8" s="27">
        <v>6</v>
      </c>
      <c r="AC8" s="28"/>
      <c r="AD8" s="29"/>
      <c r="AF8" s="27">
        <v>6</v>
      </c>
      <c r="AG8" s="28"/>
      <c r="AH8" s="29"/>
      <c r="AJ8" s="27">
        <v>6</v>
      </c>
      <c r="AK8" s="28"/>
      <c r="AL8" s="29"/>
      <c r="AN8" s="27">
        <v>6</v>
      </c>
      <c r="AO8" s="28"/>
      <c r="AP8" s="29"/>
      <c r="AR8" s="27">
        <v>6</v>
      </c>
      <c r="AS8" s="28"/>
      <c r="AT8" s="29"/>
    </row>
    <row r="9" ht="32.25" spans="1:46">
      <c r="A9" s="35" t="s">
        <v>15</v>
      </c>
      <c r="B9" s="30" t="str">
        <f>MID('K11'!$A$1,12,50)</f>
        <v>Hồ Thị Như Quỳnh</v>
      </c>
      <c r="C9" s="31">
        <f>'K11'!$BB$2</f>
        <v>6</v>
      </c>
      <c r="D9" s="27">
        <v>7</v>
      </c>
      <c r="E9" s="28"/>
      <c r="F9" s="29"/>
      <c r="H9" s="27">
        <v>7</v>
      </c>
      <c r="I9" s="40" t="s">
        <v>25</v>
      </c>
      <c r="J9" s="29">
        <v>4.25</v>
      </c>
      <c r="L9" s="27">
        <v>7</v>
      </c>
      <c r="M9" s="28"/>
      <c r="N9" s="29"/>
      <c r="P9" s="27">
        <v>7</v>
      </c>
      <c r="Q9" s="28"/>
      <c r="R9" s="29"/>
      <c r="T9" s="27">
        <v>7</v>
      </c>
      <c r="U9" s="28"/>
      <c r="V9" s="29"/>
      <c r="X9" s="27">
        <v>7</v>
      </c>
      <c r="Y9" s="28"/>
      <c r="Z9" s="29"/>
      <c r="AB9" s="27">
        <v>7</v>
      </c>
      <c r="AC9" s="28"/>
      <c r="AD9" s="29"/>
      <c r="AF9" s="27">
        <v>7</v>
      </c>
      <c r="AG9" s="28"/>
      <c r="AH9" s="29"/>
      <c r="AJ9" s="27">
        <v>7</v>
      </c>
      <c r="AK9" s="28"/>
      <c r="AL9" s="29"/>
      <c r="AN9" s="27">
        <v>7</v>
      </c>
      <c r="AO9" s="28"/>
      <c r="AP9" s="29"/>
      <c r="AR9" s="27">
        <v>7</v>
      </c>
      <c r="AS9" s="28"/>
      <c r="AT9" s="29"/>
    </row>
    <row r="10" ht="29.25" spans="1:46">
      <c r="A10" s="35"/>
      <c r="B10" s="36"/>
      <c r="C10" s="34"/>
      <c r="D10" s="27">
        <v>8</v>
      </c>
      <c r="E10" s="28"/>
      <c r="F10" s="29"/>
      <c r="H10" s="27">
        <v>8</v>
      </c>
      <c r="I10" s="40" t="s">
        <v>26</v>
      </c>
      <c r="J10" s="29">
        <v>5</v>
      </c>
      <c r="L10" s="27">
        <v>8</v>
      </c>
      <c r="M10" s="28"/>
      <c r="N10" s="29"/>
      <c r="P10" s="27">
        <v>8</v>
      </c>
      <c r="Q10" s="28"/>
      <c r="R10" s="29"/>
      <c r="T10" s="27">
        <v>8</v>
      </c>
      <c r="U10" s="28"/>
      <c r="V10" s="29"/>
      <c r="X10" s="27">
        <v>8</v>
      </c>
      <c r="Y10" s="28"/>
      <c r="Z10" s="29"/>
      <c r="AB10" s="27">
        <v>8</v>
      </c>
      <c r="AC10" s="28"/>
      <c r="AD10" s="29"/>
      <c r="AF10" s="27">
        <v>8</v>
      </c>
      <c r="AG10" s="28"/>
      <c r="AH10" s="29"/>
      <c r="AJ10" s="27">
        <v>8</v>
      </c>
      <c r="AK10" s="28"/>
      <c r="AL10" s="29"/>
      <c r="AN10" s="27">
        <v>8</v>
      </c>
      <c r="AO10" s="28"/>
      <c r="AP10" s="29"/>
      <c r="AR10" s="27">
        <v>8</v>
      </c>
      <c r="AS10" s="28"/>
      <c r="AT10" s="29"/>
    </row>
    <row r="11" ht="24" spans="4:46">
      <c r="D11" s="27">
        <v>9</v>
      </c>
      <c r="E11" s="28"/>
      <c r="F11" s="29"/>
      <c r="H11" s="27">
        <v>9</v>
      </c>
      <c r="I11" s="40" t="s">
        <v>27</v>
      </c>
      <c r="J11" s="29">
        <v>4.75</v>
      </c>
      <c r="L11" s="27">
        <v>9</v>
      </c>
      <c r="M11" s="28"/>
      <c r="N11" s="29"/>
      <c r="P11" s="27">
        <v>9</v>
      </c>
      <c r="Q11" s="28"/>
      <c r="R11" s="29"/>
      <c r="T11" s="27">
        <v>9</v>
      </c>
      <c r="U11" s="28"/>
      <c r="V11" s="29"/>
      <c r="X11" s="27">
        <v>9</v>
      </c>
      <c r="Y11" s="28"/>
      <c r="Z11" s="29"/>
      <c r="AB11" s="27">
        <v>9</v>
      </c>
      <c r="AC11" s="28"/>
      <c r="AD11" s="29"/>
      <c r="AF11" s="27">
        <v>9</v>
      </c>
      <c r="AG11" s="28"/>
      <c r="AH11" s="29"/>
      <c r="AJ11" s="27">
        <v>9</v>
      </c>
      <c r="AK11" s="28"/>
      <c r="AL11" s="29"/>
      <c r="AN11" s="27">
        <v>9</v>
      </c>
      <c r="AO11" s="28"/>
      <c r="AP11" s="29"/>
      <c r="AR11" s="27">
        <v>9</v>
      </c>
      <c r="AS11" s="28"/>
      <c r="AT11" s="29"/>
    </row>
    <row r="12" ht="24" spans="4:46">
      <c r="D12" s="27">
        <v>10</v>
      </c>
      <c r="E12" s="28"/>
      <c r="F12" s="29"/>
      <c r="H12" s="27">
        <v>10</v>
      </c>
      <c r="I12" s="40" t="s">
        <v>28</v>
      </c>
      <c r="J12" s="29">
        <v>4.75</v>
      </c>
      <c r="L12" s="27">
        <v>10</v>
      </c>
      <c r="M12" s="28"/>
      <c r="N12" s="29"/>
      <c r="P12" s="27">
        <v>10</v>
      </c>
      <c r="Q12" s="28"/>
      <c r="R12" s="29"/>
      <c r="T12" s="27">
        <v>10</v>
      </c>
      <c r="U12" s="28"/>
      <c r="V12" s="29"/>
      <c r="X12" s="27">
        <v>10</v>
      </c>
      <c r="Y12" s="28"/>
      <c r="Z12" s="29"/>
      <c r="AB12" s="27">
        <v>10</v>
      </c>
      <c r="AC12" s="28"/>
      <c r="AD12" s="29"/>
      <c r="AF12" s="27">
        <v>10</v>
      </c>
      <c r="AG12" s="28"/>
      <c r="AH12" s="29"/>
      <c r="AJ12" s="27">
        <v>10</v>
      </c>
      <c r="AK12" s="28"/>
      <c r="AL12" s="29"/>
      <c r="AN12" s="27">
        <v>10</v>
      </c>
      <c r="AO12" s="28"/>
      <c r="AP12" s="29"/>
      <c r="AR12" s="27">
        <v>10</v>
      </c>
      <c r="AS12" s="28"/>
      <c r="AT12" s="29"/>
    </row>
    <row r="13" ht="24" spans="4:46">
      <c r="D13" s="27">
        <v>11</v>
      </c>
      <c r="E13" s="28"/>
      <c r="F13" s="29"/>
      <c r="H13" s="27">
        <v>11</v>
      </c>
      <c r="I13" s="40" t="s">
        <v>29</v>
      </c>
      <c r="J13" s="29">
        <v>5</v>
      </c>
      <c r="L13" s="27">
        <v>11</v>
      </c>
      <c r="M13" s="28"/>
      <c r="N13" s="29"/>
      <c r="P13" s="27">
        <v>11</v>
      </c>
      <c r="Q13" s="28"/>
      <c r="R13" s="29"/>
      <c r="T13" s="27">
        <v>11</v>
      </c>
      <c r="U13" s="28"/>
      <c r="V13" s="29"/>
      <c r="X13" s="27">
        <v>11</v>
      </c>
      <c r="Y13" s="28"/>
      <c r="Z13" s="29"/>
      <c r="AB13" s="27">
        <v>11</v>
      </c>
      <c r="AC13" s="28"/>
      <c r="AD13" s="29"/>
      <c r="AF13" s="27">
        <v>11</v>
      </c>
      <c r="AG13" s="28"/>
      <c r="AH13" s="29"/>
      <c r="AJ13" s="27">
        <v>11</v>
      </c>
      <c r="AK13" s="28"/>
      <c r="AL13" s="29"/>
      <c r="AN13" s="27">
        <v>11</v>
      </c>
      <c r="AO13" s="28"/>
      <c r="AP13" s="29"/>
      <c r="AR13" s="27">
        <v>11</v>
      </c>
      <c r="AS13" s="28"/>
      <c r="AT13" s="29"/>
    </row>
    <row r="14" ht="24" spans="4:46">
      <c r="D14" s="27">
        <v>12</v>
      </c>
      <c r="E14" s="28"/>
      <c r="F14" s="29"/>
      <c r="H14" s="27">
        <v>12</v>
      </c>
      <c r="I14" s="40" t="s">
        <v>30</v>
      </c>
      <c r="J14" s="29">
        <v>4.75</v>
      </c>
      <c r="L14" s="27">
        <v>12</v>
      </c>
      <c r="M14" s="28"/>
      <c r="N14" s="29"/>
      <c r="P14" s="27">
        <v>12</v>
      </c>
      <c r="Q14" s="28"/>
      <c r="R14" s="29"/>
      <c r="T14" s="27">
        <v>12</v>
      </c>
      <c r="U14" s="28"/>
      <c r="V14" s="29"/>
      <c r="X14" s="27">
        <v>12</v>
      </c>
      <c r="Y14" s="28"/>
      <c r="Z14" s="29"/>
      <c r="AB14" s="27">
        <v>12</v>
      </c>
      <c r="AC14" s="28"/>
      <c r="AD14" s="29"/>
      <c r="AF14" s="27">
        <v>12</v>
      </c>
      <c r="AG14" s="28"/>
      <c r="AH14" s="29"/>
      <c r="AJ14" s="27">
        <v>12</v>
      </c>
      <c r="AK14" s="28"/>
      <c r="AL14" s="29"/>
      <c r="AN14" s="27">
        <v>12</v>
      </c>
      <c r="AO14" s="28"/>
      <c r="AP14" s="29"/>
      <c r="AR14" s="27">
        <v>12</v>
      </c>
      <c r="AS14" s="28"/>
      <c r="AT14" s="29"/>
    </row>
    <row r="15" ht="24" spans="4:46">
      <c r="D15" s="27">
        <v>13</v>
      </c>
      <c r="E15" s="28"/>
      <c r="F15" s="29"/>
      <c r="H15" s="27">
        <v>13</v>
      </c>
      <c r="I15" s="28"/>
      <c r="J15" s="29">
        <v>4.5</v>
      </c>
      <c r="L15" s="27">
        <v>13</v>
      </c>
      <c r="M15" s="28"/>
      <c r="N15" s="29"/>
      <c r="P15" s="27">
        <v>13</v>
      </c>
      <c r="Q15" s="28"/>
      <c r="R15" s="29"/>
      <c r="T15" s="27">
        <v>13</v>
      </c>
      <c r="U15" s="28"/>
      <c r="V15" s="29"/>
      <c r="X15" s="27">
        <v>13</v>
      </c>
      <c r="Y15" s="28"/>
      <c r="Z15" s="29"/>
      <c r="AB15" s="27">
        <v>13</v>
      </c>
      <c r="AC15" s="28"/>
      <c r="AD15" s="29"/>
      <c r="AF15" s="27">
        <v>13</v>
      </c>
      <c r="AG15" s="28"/>
      <c r="AH15" s="29"/>
      <c r="AJ15" s="27">
        <v>13</v>
      </c>
      <c r="AK15" s="28"/>
      <c r="AL15" s="29"/>
      <c r="AN15" s="27">
        <v>13</v>
      </c>
      <c r="AO15" s="28"/>
      <c r="AP15" s="29"/>
      <c r="AR15" s="27">
        <v>13</v>
      </c>
      <c r="AS15" s="28"/>
      <c r="AT15" s="29"/>
    </row>
    <row r="16" ht="24" spans="4:46">
      <c r="D16" s="27">
        <v>14</v>
      </c>
      <c r="E16" s="28"/>
      <c r="F16" s="29"/>
      <c r="H16" s="27">
        <v>14</v>
      </c>
      <c r="I16" s="28" t="s">
        <v>31</v>
      </c>
      <c r="J16" s="29">
        <v>4</v>
      </c>
      <c r="L16" s="27">
        <v>14</v>
      </c>
      <c r="M16" s="28"/>
      <c r="N16" s="29"/>
      <c r="P16" s="27">
        <v>14</v>
      </c>
      <c r="Q16" s="28"/>
      <c r="R16" s="29"/>
      <c r="T16" s="27">
        <v>14</v>
      </c>
      <c r="U16" s="28"/>
      <c r="V16" s="29"/>
      <c r="X16" s="27">
        <v>14</v>
      </c>
      <c r="Y16" s="28"/>
      <c r="Z16" s="29"/>
      <c r="AB16" s="27">
        <v>14</v>
      </c>
      <c r="AC16" s="28"/>
      <c r="AD16" s="29"/>
      <c r="AF16" s="27">
        <v>14</v>
      </c>
      <c r="AG16" s="28"/>
      <c r="AH16" s="29"/>
      <c r="AJ16" s="27">
        <v>14</v>
      </c>
      <c r="AK16" s="28"/>
      <c r="AL16" s="29"/>
      <c r="AN16" s="27">
        <v>14</v>
      </c>
      <c r="AO16" s="28"/>
      <c r="AP16" s="29"/>
      <c r="AR16" s="27">
        <v>14</v>
      </c>
      <c r="AS16" s="28"/>
      <c r="AT16" s="29"/>
    </row>
    <row r="17" ht="24" spans="4:46">
      <c r="D17" s="27">
        <v>15</v>
      </c>
      <c r="E17" s="28"/>
      <c r="F17" s="29"/>
      <c r="H17" s="27">
        <v>15</v>
      </c>
      <c r="I17" s="28"/>
      <c r="J17" s="29"/>
      <c r="L17" s="27">
        <v>15</v>
      </c>
      <c r="M17" s="28"/>
      <c r="N17" s="29"/>
      <c r="P17" s="27">
        <v>15</v>
      </c>
      <c r="Q17" s="28"/>
      <c r="R17" s="29"/>
      <c r="T17" s="27">
        <v>15</v>
      </c>
      <c r="U17" s="28"/>
      <c r="V17" s="29"/>
      <c r="X17" s="27">
        <v>15</v>
      </c>
      <c r="Y17" s="28"/>
      <c r="Z17" s="29"/>
      <c r="AB17" s="27">
        <v>15</v>
      </c>
      <c r="AC17" s="28"/>
      <c r="AD17" s="29"/>
      <c r="AF17" s="27">
        <v>15</v>
      </c>
      <c r="AG17" s="28"/>
      <c r="AH17" s="29"/>
      <c r="AJ17" s="27">
        <v>15</v>
      </c>
      <c r="AK17" s="28"/>
      <c r="AL17" s="29"/>
      <c r="AN17" s="27">
        <v>15</v>
      </c>
      <c r="AO17" s="28"/>
      <c r="AP17" s="29"/>
      <c r="AR17" s="27">
        <v>15</v>
      </c>
      <c r="AS17" s="28"/>
      <c r="AT17" s="29"/>
    </row>
    <row r="18" ht="24" spans="4:46">
      <c r="D18" s="27">
        <v>16</v>
      </c>
      <c r="E18" s="28"/>
      <c r="F18" s="29"/>
      <c r="H18" s="27">
        <v>16</v>
      </c>
      <c r="I18" s="28"/>
      <c r="J18" s="29"/>
      <c r="L18" s="27">
        <v>16</v>
      </c>
      <c r="M18" s="28"/>
      <c r="N18" s="29"/>
      <c r="P18" s="27">
        <v>16</v>
      </c>
      <c r="Q18" s="28"/>
      <c r="R18" s="29"/>
      <c r="T18" s="27">
        <v>16</v>
      </c>
      <c r="U18" s="28"/>
      <c r="V18" s="29"/>
      <c r="X18" s="27">
        <v>16</v>
      </c>
      <c r="Y18" s="28"/>
      <c r="Z18" s="29"/>
      <c r="AB18" s="27">
        <v>16</v>
      </c>
      <c r="AC18" s="28"/>
      <c r="AD18" s="29"/>
      <c r="AF18" s="27">
        <v>16</v>
      </c>
      <c r="AG18" s="28"/>
      <c r="AH18" s="29"/>
      <c r="AJ18" s="27">
        <v>16</v>
      </c>
      <c r="AK18" s="28"/>
      <c r="AL18" s="29"/>
      <c r="AN18" s="27">
        <v>16</v>
      </c>
      <c r="AO18" s="28"/>
      <c r="AP18" s="29"/>
      <c r="AR18" s="27">
        <v>16</v>
      </c>
      <c r="AS18" s="28"/>
      <c r="AT18" s="29"/>
    </row>
    <row r="19" ht="24" spans="4:46">
      <c r="D19" s="27">
        <v>17</v>
      </c>
      <c r="E19" s="28"/>
      <c r="F19" s="29"/>
      <c r="H19" s="27">
        <v>17</v>
      </c>
      <c r="I19" s="28"/>
      <c r="J19" s="29"/>
      <c r="L19" s="27">
        <v>17</v>
      </c>
      <c r="M19" s="28"/>
      <c r="N19" s="29"/>
      <c r="P19" s="27">
        <v>17</v>
      </c>
      <c r="Q19" s="28"/>
      <c r="R19" s="29"/>
      <c r="T19" s="27">
        <v>17</v>
      </c>
      <c r="U19" s="28"/>
      <c r="V19" s="29"/>
      <c r="X19" s="27">
        <v>17</v>
      </c>
      <c r="Y19" s="28"/>
      <c r="Z19" s="29"/>
      <c r="AB19" s="27">
        <v>17</v>
      </c>
      <c r="AC19" s="28"/>
      <c r="AD19" s="29"/>
      <c r="AF19" s="27">
        <v>17</v>
      </c>
      <c r="AG19" s="28"/>
      <c r="AH19" s="29"/>
      <c r="AJ19" s="27">
        <v>17</v>
      </c>
      <c r="AK19" s="28"/>
      <c r="AL19" s="29"/>
      <c r="AN19" s="27">
        <v>17</v>
      </c>
      <c r="AO19" s="28"/>
      <c r="AP19" s="29"/>
      <c r="AR19" s="27">
        <v>17</v>
      </c>
      <c r="AS19" s="28"/>
      <c r="AT19" s="29"/>
    </row>
    <row r="20" ht="24" spans="4:46">
      <c r="D20" s="27">
        <v>18</v>
      </c>
      <c r="E20" s="28"/>
      <c r="F20" s="29"/>
      <c r="H20" s="27">
        <v>18</v>
      </c>
      <c r="I20" s="28"/>
      <c r="J20" s="29"/>
      <c r="L20" s="27">
        <v>18</v>
      </c>
      <c r="M20" s="28"/>
      <c r="N20" s="29"/>
      <c r="P20" s="27">
        <v>18</v>
      </c>
      <c r="Q20" s="28"/>
      <c r="R20" s="29"/>
      <c r="T20" s="27">
        <v>18</v>
      </c>
      <c r="U20" s="28"/>
      <c r="V20" s="29"/>
      <c r="X20" s="27">
        <v>18</v>
      </c>
      <c r="Y20" s="28"/>
      <c r="Z20" s="29"/>
      <c r="AB20" s="27">
        <v>18</v>
      </c>
      <c r="AC20" s="28"/>
      <c r="AD20" s="29"/>
      <c r="AF20" s="27">
        <v>18</v>
      </c>
      <c r="AG20" s="28"/>
      <c r="AH20" s="29"/>
      <c r="AJ20" s="27">
        <v>18</v>
      </c>
      <c r="AK20" s="28"/>
      <c r="AL20" s="29"/>
      <c r="AN20" s="27">
        <v>18</v>
      </c>
      <c r="AO20" s="28"/>
      <c r="AP20" s="29"/>
      <c r="AR20" s="27">
        <v>18</v>
      </c>
      <c r="AS20" s="28"/>
      <c r="AT20" s="29"/>
    </row>
    <row r="21" ht="24" spans="4:46">
      <c r="D21" s="27">
        <v>19</v>
      </c>
      <c r="E21" s="28"/>
      <c r="F21" s="29"/>
      <c r="H21" s="27">
        <v>19</v>
      </c>
      <c r="I21" s="28"/>
      <c r="J21" s="29"/>
      <c r="L21" s="27">
        <v>19</v>
      </c>
      <c r="M21" s="28"/>
      <c r="N21" s="29"/>
      <c r="P21" s="27">
        <v>19</v>
      </c>
      <c r="Q21" s="28"/>
      <c r="R21" s="29"/>
      <c r="T21" s="27">
        <v>19</v>
      </c>
      <c r="U21" s="28"/>
      <c r="V21" s="29"/>
      <c r="X21" s="27">
        <v>19</v>
      </c>
      <c r="Y21" s="28"/>
      <c r="Z21" s="29"/>
      <c r="AB21" s="27">
        <v>19</v>
      </c>
      <c r="AC21" s="28"/>
      <c r="AD21" s="29"/>
      <c r="AF21" s="27">
        <v>19</v>
      </c>
      <c r="AG21" s="28"/>
      <c r="AH21" s="29"/>
      <c r="AJ21" s="27">
        <v>19</v>
      </c>
      <c r="AK21" s="28"/>
      <c r="AL21" s="29"/>
      <c r="AN21" s="27">
        <v>19</v>
      </c>
      <c r="AO21" s="28"/>
      <c r="AP21" s="29"/>
      <c r="AR21" s="27">
        <v>19</v>
      </c>
      <c r="AS21" s="28"/>
      <c r="AT21" s="29"/>
    </row>
    <row r="22" ht="24" spans="4:46">
      <c r="D22" s="27">
        <v>20</v>
      </c>
      <c r="E22" s="28"/>
      <c r="F22" s="29"/>
      <c r="H22" s="27">
        <v>20</v>
      </c>
      <c r="I22" s="28"/>
      <c r="J22" s="29"/>
      <c r="L22" s="27">
        <v>20</v>
      </c>
      <c r="M22" s="28"/>
      <c r="N22" s="29"/>
      <c r="P22" s="27">
        <v>20</v>
      </c>
      <c r="Q22" s="28"/>
      <c r="R22" s="29"/>
      <c r="T22" s="27">
        <v>20</v>
      </c>
      <c r="U22" s="28"/>
      <c r="V22" s="29"/>
      <c r="X22" s="27">
        <v>20</v>
      </c>
      <c r="Y22" s="28"/>
      <c r="Z22" s="29"/>
      <c r="AB22" s="27">
        <v>20</v>
      </c>
      <c r="AC22" s="28"/>
      <c r="AD22" s="29"/>
      <c r="AF22" s="27">
        <v>20</v>
      </c>
      <c r="AG22" s="28"/>
      <c r="AH22" s="29"/>
      <c r="AJ22" s="27">
        <v>20</v>
      </c>
      <c r="AK22" s="28"/>
      <c r="AL22" s="29"/>
      <c r="AN22" s="27">
        <v>20</v>
      </c>
      <c r="AO22" s="28"/>
      <c r="AP22" s="29"/>
      <c r="AR22" s="27">
        <v>20</v>
      </c>
      <c r="AS22" s="28"/>
      <c r="AT22" s="29"/>
    </row>
    <row r="23" ht="24" spans="4:46">
      <c r="D23" s="27">
        <v>21</v>
      </c>
      <c r="E23" s="28"/>
      <c r="F23" s="29"/>
      <c r="H23" s="27">
        <v>21</v>
      </c>
      <c r="I23" s="28"/>
      <c r="J23" s="29"/>
      <c r="L23" s="27">
        <v>21</v>
      </c>
      <c r="M23" s="28"/>
      <c r="N23" s="29"/>
      <c r="P23" s="27">
        <v>21</v>
      </c>
      <c r="Q23" s="28"/>
      <c r="R23" s="29"/>
      <c r="T23" s="27">
        <v>21</v>
      </c>
      <c r="U23" s="28"/>
      <c r="V23" s="29"/>
      <c r="X23" s="27">
        <v>21</v>
      </c>
      <c r="Y23" s="28"/>
      <c r="Z23" s="29"/>
      <c r="AB23" s="27">
        <v>21</v>
      </c>
      <c r="AC23" s="28"/>
      <c r="AD23" s="29"/>
      <c r="AF23" s="27">
        <v>21</v>
      </c>
      <c r="AG23" s="28"/>
      <c r="AH23" s="29"/>
      <c r="AJ23" s="27">
        <v>21</v>
      </c>
      <c r="AK23" s="28"/>
      <c r="AL23" s="29"/>
      <c r="AN23" s="27">
        <v>21</v>
      </c>
      <c r="AO23" s="28"/>
      <c r="AP23" s="29"/>
      <c r="AR23" s="27">
        <v>21</v>
      </c>
      <c r="AS23" s="28"/>
      <c r="AT23" s="29"/>
    </row>
    <row r="24" ht="24" spans="4:46">
      <c r="D24" s="27">
        <v>22</v>
      </c>
      <c r="E24" s="28"/>
      <c r="F24" s="29"/>
      <c r="H24" s="27">
        <v>22</v>
      </c>
      <c r="I24" s="28"/>
      <c r="J24" s="29"/>
      <c r="L24" s="27">
        <v>22</v>
      </c>
      <c r="M24" s="28"/>
      <c r="N24" s="29"/>
      <c r="P24" s="27">
        <v>22</v>
      </c>
      <c r="Q24" s="28"/>
      <c r="R24" s="29"/>
      <c r="T24" s="27">
        <v>22</v>
      </c>
      <c r="U24" s="28"/>
      <c r="V24" s="29"/>
      <c r="X24" s="27">
        <v>22</v>
      </c>
      <c r="Y24" s="28"/>
      <c r="Z24" s="29"/>
      <c r="AB24" s="27">
        <v>22</v>
      </c>
      <c r="AC24" s="28"/>
      <c r="AD24" s="29"/>
      <c r="AF24" s="27">
        <v>22</v>
      </c>
      <c r="AG24" s="28"/>
      <c r="AH24" s="29"/>
      <c r="AJ24" s="27">
        <v>22</v>
      </c>
      <c r="AK24" s="28"/>
      <c r="AL24" s="29"/>
      <c r="AN24" s="27">
        <v>22</v>
      </c>
      <c r="AO24" s="28"/>
      <c r="AP24" s="29"/>
      <c r="AR24" s="27">
        <v>22</v>
      </c>
      <c r="AS24" s="28"/>
      <c r="AT24" s="29"/>
    </row>
    <row r="25" ht="24" spans="4:46">
      <c r="D25" s="27">
        <v>23</v>
      </c>
      <c r="E25" s="28"/>
      <c r="F25" s="29"/>
      <c r="H25" s="27">
        <v>23</v>
      </c>
      <c r="I25" s="28"/>
      <c r="J25" s="29"/>
      <c r="L25" s="27">
        <v>23</v>
      </c>
      <c r="M25" s="28"/>
      <c r="N25" s="29"/>
      <c r="P25" s="27">
        <v>23</v>
      </c>
      <c r="Q25" s="28"/>
      <c r="R25" s="29"/>
      <c r="T25" s="27">
        <v>23</v>
      </c>
      <c r="U25" s="28"/>
      <c r="V25" s="29"/>
      <c r="X25" s="27">
        <v>23</v>
      </c>
      <c r="Y25" s="28"/>
      <c r="Z25" s="29"/>
      <c r="AB25" s="27">
        <v>23</v>
      </c>
      <c r="AC25" s="28"/>
      <c r="AD25" s="29"/>
      <c r="AF25" s="27">
        <v>23</v>
      </c>
      <c r="AG25" s="28"/>
      <c r="AH25" s="29"/>
      <c r="AJ25" s="27">
        <v>23</v>
      </c>
      <c r="AK25" s="28"/>
      <c r="AL25" s="29"/>
      <c r="AN25" s="27">
        <v>23</v>
      </c>
      <c r="AO25" s="28"/>
      <c r="AP25" s="29"/>
      <c r="AR25" s="27">
        <v>23</v>
      </c>
      <c r="AS25" s="28"/>
      <c r="AT25" s="29"/>
    </row>
    <row r="26" ht="24" spans="4:46">
      <c r="D26" s="27">
        <v>24</v>
      </c>
      <c r="E26" s="28"/>
      <c r="F26" s="29"/>
      <c r="H26" s="27">
        <v>24</v>
      </c>
      <c r="I26" s="28"/>
      <c r="J26" s="29"/>
      <c r="L26" s="27">
        <v>24</v>
      </c>
      <c r="M26" s="28"/>
      <c r="N26" s="29"/>
      <c r="P26" s="27">
        <v>24</v>
      </c>
      <c r="Q26" s="28"/>
      <c r="R26" s="29"/>
      <c r="T26" s="27">
        <v>24</v>
      </c>
      <c r="U26" s="28"/>
      <c r="V26" s="29"/>
      <c r="X26" s="27">
        <v>24</v>
      </c>
      <c r="Y26" s="28"/>
      <c r="Z26" s="29"/>
      <c r="AB26" s="27">
        <v>24</v>
      </c>
      <c r="AC26" s="28"/>
      <c r="AD26" s="29"/>
      <c r="AF26" s="27">
        <v>24</v>
      </c>
      <c r="AG26" s="28"/>
      <c r="AH26" s="29"/>
      <c r="AJ26" s="27">
        <v>24</v>
      </c>
      <c r="AK26" s="28"/>
      <c r="AL26" s="29"/>
      <c r="AN26" s="27">
        <v>24</v>
      </c>
      <c r="AO26" s="28"/>
      <c r="AP26" s="29"/>
      <c r="AR26" s="27">
        <v>24</v>
      </c>
      <c r="AS26" s="28"/>
      <c r="AT26" s="29"/>
    </row>
    <row r="27" ht="24" spans="4:46">
      <c r="D27" s="27">
        <v>25</v>
      </c>
      <c r="E27" s="28"/>
      <c r="F27" s="29"/>
      <c r="H27" s="27">
        <v>25</v>
      </c>
      <c r="I27" s="28"/>
      <c r="J27" s="29"/>
      <c r="L27" s="27">
        <v>25</v>
      </c>
      <c r="M27" s="28"/>
      <c r="N27" s="29"/>
      <c r="P27" s="27">
        <v>25</v>
      </c>
      <c r="Q27" s="28"/>
      <c r="R27" s="29"/>
      <c r="T27" s="27">
        <v>25</v>
      </c>
      <c r="U27" s="28"/>
      <c r="V27" s="29"/>
      <c r="X27" s="27">
        <v>25</v>
      </c>
      <c r="Y27" s="28"/>
      <c r="Z27" s="29"/>
      <c r="AB27" s="27">
        <v>25</v>
      </c>
      <c r="AC27" s="28"/>
      <c r="AD27" s="29"/>
      <c r="AF27" s="27">
        <v>25</v>
      </c>
      <c r="AG27" s="28"/>
      <c r="AH27" s="29"/>
      <c r="AJ27" s="27">
        <v>25</v>
      </c>
      <c r="AK27" s="28"/>
      <c r="AL27" s="29"/>
      <c r="AN27" s="27">
        <v>25</v>
      </c>
      <c r="AO27" s="28"/>
      <c r="AP27" s="29"/>
      <c r="AR27" s="27">
        <v>25</v>
      </c>
      <c r="AS27" s="28"/>
      <c r="AT27" s="29"/>
    </row>
    <row r="28" ht="24" spans="4:46">
      <c r="D28" s="27">
        <v>26</v>
      </c>
      <c r="E28" s="28"/>
      <c r="F28" s="29"/>
      <c r="H28" s="27">
        <v>26</v>
      </c>
      <c r="I28" s="28"/>
      <c r="J28" s="29"/>
      <c r="L28" s="27">
        <v>26</v>
      </c>
      <c r="M28" s="28"/>
      <c r="N28" s="29"/>
      <c r="P28" s="27">
        <v>26</v>
      </c>
      <c r="Q28" s="28"/>
      <c r="R28" s="29"/>
      <c r="T28" s="27">
        <v>26</v>
      </c>
      <c r="U28" s="28"/>
      <c r="V28" s="29"/>
      <c r="X28" s="27">
        <v>26</v>
      </c>
      <c r="Y28" s="28"/>
      <c r="Z28" s="29"/>
      <c r="AB28" s="27">
        <v>26</v>
      </c>
      <c r="AC28" s="28"/>
      <c r="AD28" s="29"/>
      <c r="AF28" s="27">
        <v>26</v>
      </c>
      <c r="AG28" s="28"/>
      <c r="AH28" s="29"/>
      <c r="AJ28" s="27">
        <v>26</v>
      </c>
      <c r="AK28" s="28"/>
      <c r="AL28" s="29"/>
      <c r="AN28" s="27">
        <v>26</v>
      </c>
      <c r="AO28" s="28"/>
      <c r="AP28" s="29"/>
      <c r="AR28" s="27">
        <v>26</v>
      </c>
      <c r="AS28" s="28"/>
      <c r="AT28" s="29"/>
    </row>
    <row r="29" ht="24" spans="4:46">
      <c r="D29" s="27">
        <v>27</v>
      </c>
      <c r="E29" s="28"/>
      <c r="F29" s="29"/>
      <c r="H29" s="27">
        <v>27</v>
      </c>
      <c r="I29" s="28"/>
      <c r="J29" s="29"/>
      <c r="L29" s="27">
        <v>27</v>
      </c>
      <c r="M29" s="28"/>
      <c r="N29" s="29"/>
      <c r="P29" s="27">
        <v>27</v>
      </c>
      <c r="Q29" s="28"/>
      <c r="R29" s="29"/>
      <c r="T29" s="27">
        <v>27</v>
      </c>
      <c r="U29" s="28"/>
      <c r="V29" s="29"/>
      <c r="X29" s="27">
        <v>27</v>
      </c>
      <c r="Y29" s="28"/>
      <c r="Z29" s="29"/>
      <c r="AB29" s="27">
        <v>27</v>
      </c>
      <c r="AC29" s="28"/>
      <c r="AD29" s="29"/>
      <c r="AF29" s="27">
        <v>27</v>
      </c>
      <c r="AG29" s="28"/>
      <c r="AH29" s="29"/>
      <c r="AJ29" s="27">
        <v>27</v>
      </c>
      <c r="AK29" s="28"/>
      <c r="AL29" s="29"/>
      <c r="AN29" s="27">
        <v>27</v>
      </c>
      <c r="AO29" s="28"/>
      <c r="AP29" s="29"/>
      <c r="AR29" s="27">
        <v>27</v>
      </c>
      <c r="AS29" s="28"/>
      <c r="AT29" s="29"/>
    </row>
    <row r="30" ht="24" spans="4:46">
      <c r="D30" s="27">
        <v>28</v>
      </c>
      <c r="E30" s="28"/>
      <c r="F30" s="29"/>
      <c r="H30" s="27">
        <v>28</v>
      </c>
      <c r="I30" s="28"/>
      <c r="J30" s="29"/>
      <c r="L30" s="27">
        <v>28</v>
      </c>
      <c r="M30" s="28"/>
      <c r="N30" s="29"/>
      <c r="P30" s="27">
        <v>28</v>
      </c>
      <c r="Q30" s="28"/>
      <c r="R30" s="29"/>
      <c r="T30" s="27">
        <v>28</v>
      </c>
      <c r="U30" s="28"/>
      <c r="V30" s="29"/>
      <c r="X30" s="27">
        <v>28</v>
      </c>
      <c r="Y30" s="28"/>
      <c r="Z30" s="29"/>
      <c r="AB30" s="27">
        <v>28</v>
      </c>
      <c r="AC30" s="28"/>
      <c r="AD30" s="29"/>
      <c r="AF30" s="27">
        <v>28</v>
      </c>
      <c r="AG30" s="28"/>
      <c r="AH30" s="29"/>
      <c r="AJ30" s="27">
        <v>28</v>
      </c>
      <c r="AK30" s="28"/>
      <c r="AL30" s="29"/>
      <c r="AN30" s="27">
        <v>28</v>
      </c>
      <c r="AO30" s="28"/>
      <c r="AP30" s="29"/>
      <c r="AR30" s="27">
        <v>28</v>
      </c>
      <c r="AS30" s="28"/>
      <c r="AT30" s="29"/>
    </row>
    <row r="31" ht="24" spans="4:46">
      <c r="D31" s="27">
        <v>29</v>
      </c>
      <c r="E31" s="28"/>
      <c r="F31" s="29"/>
      <c r="H31" s="27">
        <v>29</v>
      </c>
      <c r="I31" s="28"/>
      <c r="J31" s="29"/>
      <c r="L31" s="27">
        <v>29</v>
      </c>
      <c r="M31" s="28"/>
      <c r="N31" s="29"/>
      <c r="P31" s="27">
        <v>29</v>
      </c>
      <c r="Q31" s="28"/>
      <c r="R31" s="29"/>
      <c r="T31" s="27">
        <v>29</v>
      </c>
      <c r="U31" s="28"/>
      <c r="V31" s="29"/>
      <c r="X31" s="27">
        <v>29</v>
      </c>
      <c r="Y31" s="28"/>
      <c r="Z31" s="29"/>
      <c r="AB31" s="27">
        <v>29</v>
      </c>
      <c r="AC31" s="28"/>
      <c r="AD31" s="29"/>
      <c r="AF31" s="27">
        <v>29</v>
      </c>
      <c r="AG31" s="28"/>
      <c r="AH31" s="29"/>
      <c r="AJ31" s="27">
        <v>29</v>
      </c>
      <c r="AK31" s="28"/>
      <c r="AL31" s="29"/>
      <c r="AN31" s="27">
        <v>29</v>
      </c>
      <c r="AO31" s="28"/>
      <c r="AP31" s="29"/>
      <c r="AR31" s="27">
        <v>29</v>
      </c>
      <c r="AS31" s="28"/>
      <c r="AT31" s="29"/>
    </row>
    <row r="32" ht="24" spans="4:46">
      <c r="D32" s="27">
        <v>30</v>
      </c>
      <c r="E32" s="28"/>
      <c r="F32" s="29"/>
      <c r="H32" s="27">
        <v>30</v>
      </c>
      <c r="I32" s="28"/>
      <c r="J32" s="29"/>
      <c r="L32" s="27">
        <v>30</v>
      </c>
      <c r="M32" s="28"/>
      <c r="N32" s="29"/>
      <c r="P32" s="27">
        <v>30</v>
      </c>
      <c r="Q32" s="28"/>
      <c r="R32" s="29"/>
      <c r="T32" s="27">
        <v>30</v>
      </c>
      <c r="U32" s="28"/>
      <c r="V32" s="29"/>
      <c r="X32" s="27">
        <v>30</v>
      </c>
      <c r="Y32" s="28"/>
      <c r="Z32" s="29"/>
      <c r="AB32" s="27">
        <v>30</v>
      </c>
      <c r="AC32" s="28"/>
      <c r="AD32" s="29"/>
      <c r="AF32" s="27">
        <v>30</v>
      </c>
      <c r="AG32" s="28"/>
      <c r="AH32" s="29"/>
      <c r="AJ32" s="27">
        <v>30</v>
      </c>
      <c r="AK32" s="28"/>
      <c r="AL32" s="29"/>
      <c r="AN32" s="27">
        <v>30</v>
      </c>
      <c r="AO32" s="28"/>
      <c r="AP32" s="29"/>
      <c r="AR32" s="27">
        <v>30</v>
      </c>
      <c r="AS32" s="28"/>
      <c r="AT32" s="29"/>
    </row>
    <row r="33" ht="24" spans="4:46">
      <c r="D33" s="27">
        <v>31</v>
      </c>
      <c r="E33" s="28"/>
      <c r="F33" s="29"/>
      <c r="H33" s="27">
        <v>31</v>
      </c>
      <c r="I33" s="28"/>
      <c r="J33" s="29"/>
      <c r="L33" s="27">
        <v>31</v>
      </c>
      <c r="M33" s="28"/>
      <c r="N33" s="29"/>
      <c r="P33" s="27">
        <v>31</v>
      </c>
      <c r="Q33" s="28"/>
      <c r="R33" s="29"/>
      <c r="T33" s="27">
        <v>31</v>
      </c>
      <c r="U33" s="28"/>
      <c r="V33" s="29"/>
      <c r="X33" s="27">
        <v>31</v>
      </c>
      <c r="Y33" s="28"/>
      <c r="Z33" s="29"/>
      <c r="AB33" s="27">
        <v>31</v>
      </c>
      <c r="AC33" s="28"/>
      <c r="AD33" s="29"/>
      <c r="AF33" s="27">
        <v>31</v>
      </c>
      <c r="AG33" s="28"/>
      <c r="AH33" s="29"/>
      <c r="AJ33" s="27">
        <v>31</v>
      </c>
      <c r="AK33" s="28"/>
      <c r="AL33" s="29"/>
      <c r="AN33" s="27">
        <v>31</v>
      </c>
      <c r="AO33" s="28"/>
      <c r="AP33" s="29"/>
      <c r="AR33" s="27">
        <v>31</v>
      </c>
      <c r="AS33" s="28"/>
      <c r="AT33" s="29"/>
    </row>
    <row r="34" ht="24" spans="4:46">
      <c r="D34" s="27">
        <v>32</v>
      </c>
      <c r="E34" s="28"/>
      <c r="F34" s="29"/>
      <c r="H34" s="27">
        <v>32</v>
      </c>
      <c r="I34" s="28"/>
      <c r="J34" s="29"/>
      <c r="L34" s="27">
        <v>32</v>
      </c>
      <c r="M34" s="28"/>
      <c r="N34" s="29"/>
      <c r="P34" s="27">
        <v>32</v>
      </c>
      <c r="Q34" s="28"/>
      <c r="R34" s="29"/>
      <c r="T34" s="27">
        <v>32</v>
      </c>
      <c r="U34" s="28"/>
      <c r="V34" s="29"/>
      <c r="X34" s="27">
        <v>32</v>
      </c>
      <c r="Y34" s="28"/>
      <c r="Z34" s="29"/>
      <c r="AB34" s="27">
        <v>32</v>
      </c>
      <c r="AC34" s="28"/>
      <c r="AD34" s="29"/>
      <c r="AF34" s="27">
        <v>32</v>
      </c>
      <c r="AG34" s="28"/>
      <c r="AH34" s="29"/>
      <c r="AJ34" s="27">
        <v>32</v>
      </c>
      <c r="AK34" s="28"/>
      <c r="AL34" s="29"/>
      <c r="AN34" s="27">
        <v>32</v>
      </c>
      <c r="AO34" s="28"/>
      <c r="AP34" s="29"/>
      <c r="AR34" s="27">
        <v>32</v>
      </c>
      <c r="AS34" s="28"/>
      <c r="AT34" s="29"/>
    </row>
    <row r="35" ht="24" spans="4:46">
      <c r="D35" s="27">
        <v>33</v>
      </c>
      <c r="E35" s="28"/>
      <c r="F35" s="29"/>
      <c r="H35" s="27">
        <v>33</v>
      </c>
      <c r="I35" s="28"/>
      <c r="J35" s="29"/>
      <c r="L35" s="27">
        <v>33</v>
      </c>
      <c r="M35" s="28"/>
      <c r="N35" s="29"/>
      <c r="P35" s="27">
        <v>33</v>
      </c>
      <c r="Q35" s="28"/>
      <c r="R35" s="29"/>
      <c r="T35" s="27">
        <v>33</v>
      </c>
      <c r="U35" s="28"/>
      <c r="V35" s="29"/>
      <c r="X35" s="27">
        <v>33</v>
      </c>
      <c r="Y35" s="28"/>
      <c r="Z35" s="29"/>
      <c r="AB35" s="27">
        <v>33</v>
      </c>
      <c r="AC35" s="28"/>
      <c r="AD35" s="29"/>
      <c r="AF35" s="27">
        <v>33</v>
      </c>
      <c r="AG35" s="28"/>
      <c r="AH35" s="29"/>
      <c r="AJ35" s="27">
        <v>33</v>
      </c>
      <c r="AK35" s="28"/>
      <c r="AL35" s="29"/>
      <c r="AN35" s="27">
        <v>33</v>
      </c>
      <c r="AO35" s="28"/>
      <c r="AP35" s="29"/>
      <c r="AR35" s="27">
        <v>33</v>
      </c>
      <c r="AS35" s="28"/>
      <c r="AT35" s="29"/>
    </row>
    <row r="36" ht="24" spans="4:46">
      <c r="D36" s="27">
        <v>34</v>
      </c>
      <c r="E36" s="28"/>
      <c r="F36" s="29"/>
      <c r="H36" s="27">
        <v>34</v>
      </c>
      <c r="I36" s="28"/>
      <c r="J36" s="29"/>
      <c r="L36" s="27">
        <v>34</v>
      </c>
      <c r="M36" s="28"/>
      <c r="N36" s="29"/>
      <c r="P36" s="27">
        <v>34</v>
      </c>
      <c r="Q36" s="28"/>
      <c r="R36" s="29"/>
      <c r="T36" s="27">
        <v>34</v>
      </c>
      <c r="U36" s="28"/>
      <c r="V36" s="29"/>
      <c r="X36" s="27">
        <v>34</v>
      </c>
      <c r="Y36" s="28"/>
      <c r="Z36" s="29"/>
      <c r="AB36" s="27">
        <v>34</v>
      </c>
      <c r="AC36" s="28"/>
      <c r="AD36" s="29"/>
      <c r="AF36" s="27">
        <v>34</v>
      </c>
      <c r="AG36" s="28"/>
      <c r="AH36" s="29"/>
      <c r="AJ36" s="27">
        <v>34</v>
      </c>
      <c r="AK36" s="28"/>
      <c r="AL36" s="29"/>
      <c r="AN36" s="27">
        <v>34</v>
      </c>
      <c r="AO36" s="28"/>
      <c r="AP36" s="29"/>
      <c r="AR36" s="27">
        <v>34</v>
      </c>
      <c r="AS36" s="28"/>
      <c r="AT36" s="29"/>
    </row>
    <row r="37" ht="24" spans="4:46">
      <c r="D37" s="27">
        <v>35</v>
      </c>
      <c r="E37" s="28"/>
      <c r="F37" s="29"/>
      <c r="H37" s="27">
        <v>35</v>
      </c>
      <c r="I37" s="28"/>
      <c r="J37" s="29"/>
      <c r="L37" s="27">
        <v>35</v>
      </c>
      <c r="M37" s="28"/>
      <c r="N37" s="29"/>
      <c r="P37" s="27">
        <v>35</v>
      </c>
      <c r="Q37" s="28"/>
      <c r="R37" s="29"/>
      <c r="T37" s="27">
        <v>35</v>
      </c>
      <c r="U37" s="28"/>
      <c r="V37" s="29"/>
      <c r="X37" s="27">
        <v>35</v>
      </c>
      <c r="Y37" s="28"/>
      <c r="Z37" s="29"/>
      <c r="AB37" s="27">
        <v>35</v>
      </c>
      <c r="AC37" s="28"/>
      <c r="AD37" s="29"/>
      <c r="AF37" s="27">
        <v>35</v>
      </c>
      <c r="AG37" s="28"/>
      <c r="AH37" s="29"/>
      <c r="AJ37" s="27">
        <v>35</v>
      </c>
      <c r="AK37" s="28"/>
      <c r="AL37" s="29"/>
      <c r="AN37" s="27">
        <v>35</v>
      </c>
      <c r="AO37" s="28"/>
      <c r="AP37" s="29"/>
      <c r="AR37" s="27">
        <v>35</v>
      </c>
      <c r="AS37" s="28"/>
      <c r="AT37" s="29"/>
    </row>
    <row r="38" ht="24" spans="4:46">
      <c r="D38" s="27">
        <v>36</v>
      </c>
      <c r="E38" s="28"/>
      <c r="F38" s="29"/>
      <c r="H38" s="27">
        <v>36</v>
      </c>
      <c r="I38" s="28"/>
      <c r="J38" s="29"/>
      <c r="L38" s="27">
        <v>36</v>
      </c>
      <c r="M38" s="28"/>
      <c r="N38" s="29"/>
      <c r="P38" s="27">
        <v>36</v>
      </c>
      <c r="Q38" s="28"/>
      <c r="R38" s="29"/>
      <c r="T38" s="27">
        <v>36</v>
      </c>
      <c r="U38" s="28"/>
      <c r="V38" s="29"/>
      <c r="X38" s="27">
        <v>36</v>
      </c>
      <c r="Y38" s="28"/>
      <c r="Z38" s="29"/>
      <c r="AB38" s="27">
        <v>36</v>
      </c>
      <c r="AC38" s="28"/>
      <c r="AD38" s="29"/>
      <c r="AF38" s="27">
        <v>36</v>
      </c>
      <c r="AG38" s="28"/>
      <c r="AH38" s="29"/>
      <c r="AJ38" s="27">
        <v>36</v>
      </c>
      <c r="AK38" s="28"/>
      <c r="AL38" s="29"/>
      <c r="AN38" s="27">
        <v>36</v>
      </c>
      <c r="AO38" s="28"/>
      <c r="AP38" s="29"/>
      <c r="AR38" s="27">
        <v>36</v>
      </c>
      <c r="AS38" s="28"/>
      <c r="AT38" s="29"/>
    </row>
    <row r="39" ht="24" spans="4:46">
      <c r="D39" s="27">
        <v>37</v>
      </c>
      <c r="E39" s="28"/>
      <c r="F39" s="29"/>
      <c r="H39" s="27">
        <v>37</v>
      </c>
      <c r="I39" s="28"/>
      <c r="J39" s="29"/>
      <c r="L39" s="27">
        <v>37</v>
      </c>
      <c r="M39" s="28"/>
      <c r="N39" s="29"/>
      <c r="P39" s="27">
        <v>37</v>
      </c>
      <c r="Q39" s="28"/>
      <c r="R39" s="29"/>
      <c r="T39" s="27">
        <v>37</v>
      </c>
      <c r="U39" s="28"/>
      <c r="V39" s="29"/>
      <c r="X39" s="27">
        <v>37</v>
      </c>
      <c r="Y39" s="28"/>
      <c r="Z39" s="29"/>
      <c r="AB39" s="27">
        <v>37</v>
      </c>
      <c r="AC39" s="28"/>
      <c r="AD39" s="29"/>
      <c r="AF39" s="27">
        <v>37</v>
      </c>
      <c r="AG39" s="28"/>
      <c r="AH39" s="29"/>
      <c r="AJ39" s="27">
        <v>37</v>
      </c>
      <c r="AK39" s="28"/>
      <c r="AL39" s="29"/>
      <c r="AN39" s="27">
        <v>37</v>
      </c>
      <c r="AO39" s="28"/>
      <c r="AP39" s="29"/>
      <c r="AR39" s="27">
        <v>37</v>
      </c>
      <c r="AS39" s="28"/>
      <c r="AT39" s="29"/>
    </row>
    <row r="40" ht="24" spans="4:46">
      <c r="D40" s="27">
        <v>38</v>
      </c>
      <c r="E40" s="28"/>
      <c r="F40" s="29"/>
      <c r="H40" s="27">
        <v>38</v>
      </c>
      <c r="I40" s="28"/>
      <c r="J40" s="29"/>
      <c r="L40" s="27">
        <v>38</v>
      </c>
      <c r="M40" s="28"/>
      <c r="N40" s="29"/>
      <c r="P40" s="27">
        <v>38</v>
      </c>
      <c r="Q40" s="28"/>
      <c r="R40" s="29"/>
      <c r="T40" s="27">
        <v>38</v>
      </c>
      <c r="U40" s="28"/>
      <c r="V40" s="29"/>
      <c r="X40" s="27">
        <v>38</v>
      </c>
      <c r="Y40" s="28"/>
      <c r="Z40" s="29"/>
      <c r="AB40" s="27">
        <v>38</v>
      </c>
      <c r="AC40" s="28"/>
      <c r="AD40" s="29"/>
      <c r="AF40" s="27">
        <v>38</v>
      </c>
      <c r="AG40" s="28"/>
      <c r="AH40" s="29"/>
      <c r="AJ40" s="27">
        <v>38</v>
      </c>
      <c r="AK40" s="28"/>
      <c r="AL40" s="29"/>
      <c r="AN40" s="27">
        <v>38</v>
      </c>
      <c r="AO40" s="28"/>
      <c r="AP40" s="29"/>
      <c r="AR40" s="27">
        <v>38</v>
      </c>
      <c r="AS40" s="28"/>
      <c r="AT40" s="29"/>
    </row>
    <row r="41" ht="24" spans="4:46">
      <c r="D41" s="27">
        <v>39</v>
      </c>
      <c r="E41" s="28"/>
      <c r="F41" s="29"/>
      <c r="H41" s="27">
        <v>39</v>
      </c>
      <c r="I41" s="28"/>
      <c r="J41" s="29"/>
      <c r="L41" s="27">
        <v>39</v>
      </c>
      <c r="M41" s="28"/>
      <c r="N41" s="29"/>
      <c r="P41" s="27">
        <v>39</v>
      </c>
      <c r="Q41" s="28"/>
      <c r="R41" s="29"/>
      <c r="T41" s="27">
        <v>39</v>
      </c>
      <c r="U41" s="28"/>
      <c r="V41" s="29"/>
      <c r="X41" s="27">
        <v>39</v>
      </c>
      <c r="Y41" s="28"/>
      <c r="Z41" s="29"/>
      <c r="AB41" s="27">
        <v>39</v>
      </c>
      <c r="AC41" s="28"/>
      <c r="AD41" s="29"/>
      <c r="AF41" s="27">
        <v>39</v>
      </c>
      <c r="AG41" s="28"/>
      <c r="AH41" s="29"/>
      <c r="AJ41" s="27">
        <v>39</v>
      </c>
      <c r="AK41" s="28"/>
      <c r="AL41" s="29"/>
      <c r="AN41" s="27">
        <v>39</v>
      </c>
      <c r="AO41" s="28"/>
      <c r="AP41" s="29"/>
      <c r="AR41" s="27">
        <v>39</v>
      </c>
      <c r="AS41" s="28"/>
      <c r="AT41" s="29"/>
    </row>
    <row r="42" ht="24" spans="4:46">
      <c r="D42" s="27">
        <v>40</v>
      </c>
      <c r="E42" s="28"/>
      <c r="F42" s="29"/>
      <c r="H42" s="27">
        <v>40</v>
      </c>
      <c r="I42" s="28"/>
      <c r="J42" s="29"/>
      <c r="L42" s="27">
        <v>40</v>
      </c>
      <c r="M42" s="28"/>
      <c r="N42" s="29"/>
      <c r="P42" s="27">
        <v>40</v>
      </c>
      <c r="Q42" s="28"/>
      <c r="R42" s="29"/>
      <c r="T42" s="27">
        <v>40</v>
      </c>
      <c r="U42" s="28"/>
      <c r="V42" s="29"/>
      <c r="X42" s="27">
        <v>40</v>
      </c>
      <c r="Y42" s="28"/>
      <c r="Z42" s="29"/>
      <c r="AB42" s="27">
        <v>40</v>
      </c>
      <c r="AC42" s="28"/>
      <c r="AD42" s="29"/>
      <c r="AF42" s="27">
        <v>40</v>
      </c>
      <c r="AG42" s="28"/>
      <c r="AH42" s="29"/>
      <c r="AJ42" s="27">
        <v>40</v>
      </c>
      <c r="AK42" s="28"/>
      <c r="AL42" s="29"/>
      <c r="AN42" s="27">
        <v>40</v>
      </c>
      <c r="AO42" s="28"/>
      <c r="AP42" s="29"/>
      <c r="AR42" s="27">
        <v>40</v>
      </c>
      <c r="AS42" s="28"/>
      <c r="AT42" s="29"/>
    </row>
    <row r="43" ht="24" spans="4:46">
      <c r="D43" s="27">
        <v>41</v>
      </c>
      <c r="E43" s="28"/>
      <c r="F43" s="29"/>
      <c r="H43" s="27">
        <v>41</v>
      </c>
      <c r="I43" s="28"/>
      <c r="J43" s="29"/>
      <c r="L43" s="27">
        <v>41</v>
      </c>
      <c r="M43" s="28"/>
      <c r="N43" s="29"/>
      <c r="P43" s="27">
        <v>41</v>
      </c>
      <c r="Q43" s="28"/>
      <c r="R43" s="29"/>
      <c r="T43" s="27">
        <v>41</v>
      </c>
      <c r="U43" s="28"/>
      <c r="V43" s="29"/>
      <c r="X43" s="27">
        <v>41</v>
      </c>
      <c r="Y43" s="28"/>
      <c r="Z43" s="29"/>
      <c r="AB43" s="27">
        <v>41</v>
      </c>
      <c r="AC43" s="28"/>
      <c r="AD43" s="29"/>
      <c r="AF43" s="27">
        <v>41</v>
      </c>
      <c r="AG43" s="28"/>
      <c r="AH43" s="29"/>
      <c r="AJ43" s="27">
        <v>41</v>
      </c>
      <c r="AK43" s="28"/>
      <c r="AL43" s="29"/>
      <c r="AN43" s="27">
        <v>41</v>
      </c>
      <c r="AO43" s="28"/>
      <c r="AP43" s="29"/>
      <c r="AR43" s="27">
        <v>41</v>
      </c>
      <c r="AS43" s="28"/>
      <c r="AT43" s="29"/>
    </row>
    <row r="44" ht="24" spans="4:46">
      <c r="D44" s="27">
        <v>42</v>
      </c>
      <c r="E44" s="28"/>
      <c r="F44" s="29"/>
      <c r="H44" s="27">
        <v>42</v>
      </c>
      <c r="I44" s="28"/>
      <c r="J44" s="29"/>
      <c r="L44" s="27">
        <v>42</v>
      </c>
      <c r="M44" s="28"/>
      <c r="N44" s="29"/>
      <c r="P44" s="27">
        <v>42</v>
      </c>
      <c r="Q44" s="28"/>
      <c r="R44" s="29"/>
      <c r="T44" s="27">
        <v>42</v>
      </c>
      <c r="U44" s="28"/>
      <c r="V44" s="29"/>
      <c r="X44" s="27">
        <v>42</v>
      </c>
      <c r="Y44" s="28"/>
      <c r="Z44" s="29"/>
      <c r="AB44" s="27">
        <v>42</v>
      </c>
      <c r="AC44" s="28"/>
      <c r="AD44" s="29"/>
      <c r="AF44" s="27">
        <v>42</v>
      </c>
      <c r="AG44" s="28"/>
      <c r="AH44" s="29"/>
      <c r="AJ44" s="27">
        <v>42</v>
      </c>
      <c r="AK44" s="28"/>
      <c r="AL44" s="29"/>
      <c r="AN44" s="27">
        <v>42</v>
      </c>
      <c r="AO44" s="28"/>
      <c r="AP44" s="29"/>
      <c r="AR44" s="27">
        <v>42</v>
      </c>
      <c r="AS44" s="28"/>
      <c r="AT44" s="29"/>
    </row>
    <row r="45" ht="24" spans="4:46">
      <c r="D45" s="37">
        <v>43</v>
      </c>
      <c r="E45" s="38"/>
      <c r="F45" s="39"/>
      <c r="H45" s="37">
        <v>43</v>
      </c>
      <c r="I45" s="38"/>
      <c r="J45" s="39"/>
      <c r="L45" s="37">
        <v>43</v>
      </c>
      <c r="M45" s="38"/>
      <c r="N45" s="39"/>
      <c r="P45" s="37">
        <v>43</v>
      </c>
      <c r="Q45" s="38"/>
      <c r="R45" s="39"/>
      <c r="T45" s="37">
        <v>43</v>
      </c>
      <c r="U45" s="38"/>
      <c r="V45" s="39"/>
      <c r="X45" s="37">
        <v>43</v>
      </c>
      <c r="Y45" s="38"/>
      <c r="Z45" s="39"/>
      <c r="AB45" s="37">
        <v>43</v>
      </c>
      <c r="AC45" s="38"/>
      <c r="AD45" s="39"/>
      <c r="AF45" s="37">
        <v>43</v>
      </c>
      <c r="AG45" s="38"/>
      <c r="AH45" s="39"/>
      <c r="AJ45" s="37">
        <v>43</v>
      </c>
      <c r="AK45" s="38"/>
      <c r="AL45" s="39"/>
      <c r="AN45" s="37">
        <v>43</v>
      </c>
      <c r="AO45" s="38"/>
      <c r="AP45" s="39"/>
      <c r="AR45" s="37">
        <v>43</v>
      </c>
      <c r="AS45" s="38"/>
      <c r="AT45" s="39"/>
    </row>
  </sheetData>
  <mergeCells count="11">
    <mergeCell ref="D1:F1"/>
    <mergeCell ref="H1:J1"/>
    <mergeCell ref="L1:N1"/>
    <mergeCell ref="P1:R1"/>
    <mergeCell ref="T1:V1"/>
    <mergeCell ref="X1:Z1"/>
    <mergeCell ref="AB1:AD1"/>
    <mergeCell ref="AF1:AH1"/>
    <mergeCell ref="AJ1:AL1"/>
    <mergeCell ref="AN1:AP1"/>
    <mergeCell ref="AR1:AT1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B86"/>
  <sheetViews>
    <sheetView tabSelected="1" workbookViewId="0">
      <selection activeCell="A4" sqref="A4"/>
    </sheetView>
  </sheetViews>
  <sheetFormatPr defaultColWidth="9" defaultRowHeight="26.25"/>
  <cols>
    <col min="1" max="1" width="83" style="3" customWidth="1"/>
    <col min="2" max="2" width="21.7142857142857" style="4" customWidth="1"/>
    <col min="3" max="3" width="12.8571428571429" style="4" customWidth="1"/>
    <col min="4" max="4" width="5.57142857142857" style="5" hidden="1" customWidth="1"/>
    <col min="5" max="6" width="9" style="6" hidden="1" customWidth="1"/>
    <col min="7" max="50" width="9" style="4" hidden="1" customWidth="1"/>
    <col min="51" max="51" width="9" style="7" hidden="1" customWidth="1"/>
    <col min="52" max="52" width="9" style="8" hidden="1" customWidth="1"/>
    <col min="53" max="53" width="9" style="9" hidden="1" customWidth="1"/>
    <col min="54" max="54" width="15.5714285714286" style="4" hidden="1" customWidth="1"/>
    <col min="55" max="16384" width="9" style="3"/>
  </cols>
  <sheetData>
    <row r="1" s="4" customFormat="1" ht="46.5" spans="1:54">
      <c r="A1" s="18"/>
      <c r="B1" s="19" t="s">
        <v>32</v>
      </c>
      <c r="C1" s="4"/>
      <c r="D1" s="5"/>
      <c r="E1" s="6"/>
      <c r="F1" s="6"/>
      <c r="AY1" s="7"/>
      <c r="AZ1" s="8"/>
      <c r="BA1" s="9"/>
      <c r="BB1" s="4" t="s">
        <v>14</v>
      </c>
    </row>
    <row r="2" s="4" customFormat="1" spans="1:54">
      <c r="A2"/>
      <c r="B2" s="4"/>
      <c r="C2" s="4"/>
      <c r="D2" s="5"/>
      <c r="E2" s="6"/>
      <c r="F2" s="6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7"/>
      <c r="AZ2" s="8"/>
      <c r="BA2" s="9"/>
      <c r="BB2" s="4">
        <f>COUNTIF($BB$5:$BB$85,"Đ")*0.25</f>
        <v>0</v>
      </c>
    </row>
    <row r="3" s="8" customFormat="1" spans="1:54">
      <c r="A3" s="11"/>
      <c r="B3" s="4"/>
      <c r="C3" s="4"/>
      <c r="D3" s="5"/>
      <c r="E3" s="6"/>
      <c r="F3" s="6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7" t="s">
        <v>33</v>
      </c>
      <c r="AZ3" s="8"/>
      <c r="BA3" s="9"/>
      <c r="BB3" s="4"/>
    </row>
    <row r="4" s="4" customFormat="1" spans="1:53">
      <c r="A4"/>
      <c r="B4" s="4"/>
      <c r="C4" s="4"/>
      <c r="D4" s="5"/>
      <c r="E4" s="6"/>
      <c r="F4" s="6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7"/>
      <c r="AZ4" s="8"/>
      <c r="BA4" s="9"/>
    </row>
    <row r="5" s="4" customFormat="1" spans="1:54">
      <c r="A5" s="11"/>
      <c r="B5" s="4"/>
      <c r="C5" s="4"/>
      <c r="D5" s="5"/>
      <c r="E5" s="6" t="s">
        <v>34</v>
      </c>
      <c r="F5" s="6" t="s">
        <v>35</v>
      </c>
      <c r="G5" s="4" t="s">
        <v>36</v>
      </c>
      <c r="H5" s="4" t="s">
        <v>37</v>
      </c>
      <c r="I5" s="4" t="s">
        <v>38</v>
      </c>
      <c r="J5" s="4" t="s">
        <v>39</v>
      </c>
      <c r="K5" s="4" t="s">
        <v>40</v>
      </c>
      <c r="L5" s="4" t="s">
        <v>41</v>
      </c>
      <c r="M5" s="4" t="s">
        <v>42</v>
      </c>
      <c r="N5" s="4" t="s">
        <v>43</v>
      </c>
      <c r="O5" s="4" t="s">
        <v>44</v>
      </c>
      <c r="P5" s="4" t="s">
        <v>45</v>
      </c>
      <c r="Q5" s="4" t="s">
        <v>46</v>
      </c>
      <c r="R5" s="4" t="s">
        <v>47</v>
      </c>
      <c r="S5" s="4" t="s">
        <v>48</v>
      </c>
      <c r="T5" s="4" t="s">
        <v>49</v>
      </c>
      <c r="U5" s="4" t="s">
        <v>50</v>
      </c>
      <c r="V5" s="4" t="s">
        <v>51</v>
      </c>
      <c r="W5" s="4" t="s">
        <v>52</v>
      </c>
      <c r="X5" s="4" t="s">
        <v>53</v>
      </c>
      <c r="Y5" s="4" t="s">
        <v>54</v>
      </c>
      <c r="Z5" s="4" t="s">
        <v>55</v>
      </c>
      <c r="AA5" s="4" t="s">
        <v>56</v>
      </c>
      <c r="AB5" s="4" t="s">
        <v>57</v>
      </c>
      <c r="AC5" s="4" t="s">
        <v>58</v>
      </c>
      <c r="AD5" s="4" t="s">
        <v>59</v>
      </c>
      <c r="AE5" s="4" t="s">
        <v>60</v>
      </c>
      <c r="AF5" s="4" t="s">
        <v>61</v>
      </c>
      <c r="AG5" s="4" t="s">
        <v>62</v>
      </c>
      <c r="AH5" s="4" t="s">
        <v>63</v>
      </c>
      <c r="AI5" s="4" t="s">
        <v>64</v>
      </c>
      <c r="AJ5" s="4" t="s">
        <v>65</v>
      </c>
      <c r="AK5" s="4" t="s">
        <v>66</v>
      </c>
      <c r="AL5" s="4" t="s">
        <v>67</v>
      </c>
      <c r="AM5" s="4" t="s">
        <v>68</v>
      </c>
      <c r="AN5" s="4" t="s">
        <v>69</v>
      </c>
      <c r="AO5" s="4" t="s">
        <v>70</v>
      </c>
      <c r="AP5" s="4" t="s">
        <v>71</v>
      </c>
      <c r="AQ5" s="4" t="s">
        <v>72</v>
      </c>
      <c r="AR5" s="4" t="s">
        <v>73</v>
      </c>
      <c r="AS5" s="4" t="s">
        <v>74</v>
      </c>
      <c r="AT5" s="4" t="s">
        <v>75</v>
      </c>
      <c r="AU5" s="4" t="s">
        <v>76</v>
      </c>
      <c r="AV5" s="4" t="s">
        <v>77</v>
      </c>
      <c r="AW5" s="4" t="s">
        <v>78</v>
      </c>
      <c r="AX5" s="4"/>
      <c r="AY5" s="7"/>
      <c r="AZ5" s="8" t="s">
        <v>79</v>
      </c>
      <c r="BA5" s="13" t="e">
        <f>HLOOKUP($A$5,$E$5:$AW$5,1,0)</f>
        <v>#N/A</v>
      </c>
      <c r="BB5" s="14"/>
    </row>
    <row r="6" s="4" customFormat="1" spans="1:54">
      <c r="A6"/>
      <c r="B6" s="4"/>
      <c r="C6" s="4"/>
      <c r="D6" s="5"/>
      <c r="E6" s="6"/>
      <c r="F6" s="6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7"/>
      <c r="AZ6" s="8">
        <v>2</v>
      </c>
      <c r="BA6" s="9"/>
      <c r="BB6" s="14"/>
    </row>
    <row r="7" s="1" customFormat="1" spans="1:54">
      <c r="A7" s="11"/>
      <c r="D7" s="5">
        <v>1</v>
      </c>
      <c r="E7" s="12" t="s">
        <v>80</v>
      </c>
      <c r="F7" s="12" t="s">
        <v>81</v>
      </c>
      <c r="G7" s="1"/>
      <c r="AY7" s="7" t="str">
        <f t="shared" ref="AY7:AY11" si="0">MID(A7,4,1)</f>
        <v/>
      </c>
      <c r="AZ7" s="1">
        <v>3</v>
      </c>
      <c r="BA7" s="9" t="e">
        <f>HLOOKUP($BA$5,$E$5:$AW$85,AZ7,0)</f>
        <v>#N/A</v>
      </c>
      <c r="BB7" s="1" t="e">
        <f t="shared" ref="BB7:BB11" si="1">IF(AY7=BA7,"Đ","")</f>
        <v>#N/A</v>
      </c>
    </row>
    <row r="8" s="4" customFormat="1" spans="1:54">
      <c r="A8"/>
      <c r="B8" s="4"/>
      <c r="C8" s="4"/>
      <c r="D8" s="5"/>
      <c r="E8" s="6"/>
      <c r="F8" s="6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7"/>
      <c r="AZ8" s="8">
        <v>4</v>
      </c>
      <c r="BA8" s="9"/>
      <c r="BB8" s="14"/>
    </row>
    <row r="9" s="1" customFormat="1" spans="1:54">
      <c r="A9" s="11"/>
      <c r="D9" s="5">
        <v>2</v>
      </c>
      <c r="E9" s="12" t="s">
        <v>82</v>
      </c>
      <c r="F9" s="12" t="s">
        <v>80</v>
      </c>
      <c r="G9" s="1"/>
      <c r="AY9" s="7" t="str">
        <f t="shared" si="0"/>
        <v/>
      </c>
      <c r="AZ9" s="1">
        <v>5</v>
      </c>
      <c r="BA9" s="9" t="e">
        <f>HLOOKUP($BA$5,$E$5:$AW$85,AZ9,0)</f>
        <v>#N/A</v>
      </c>
      <c r="BB9" s="1" t="e">
        <f t="shared" si="1"/>
        <v>#N/A</v>
      </c>
    </row>
    <row r="10" s="4" customFormat="1" spans="1:54">
      <c r="A10"/>
      <c r="B10" s="4"/>
      <c r="C10" s="4"/>
      <c r="D10" s="5"/>
      <c r="E10" s="6"/>
      <c r="F10" s="6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7"/>
      <c r="AZ10" s="8">
        <v>6</v>
      </c>
      <c r="BA10" s="9"/>
      <c r="BB10" s="14"/>
    </row>
    <row r="11" s="1" customFormat="1" spans="1:54">
      <c r="A11" s="11"/>
      <c r="D11" s="5">
        <v>3</v>
      </c>
      <c r="E11" s="12" t="s">
        <v>83</v>
      </c>
      <c r="F11" s="12" t="s">
        <v>83</v>
      </c>
      <c r="G11" s="1"/>
      <c r="AY11" s="7" t="str">
        <f t="shared" si="0"/>
        <v/>
      </c>
      <c r="AZ11" s="1">
        <v>7</v>
      </c>
      <c r="BA11" s="9" t="e">
        <f>HLOOKUP($BA$5,$E$5:$AW$85,AZ11,0)</f>
        <v>#N/A</v>
      </c>
      <c r="BB11" s="1" t="e">
        <f t="shared" si="1"/>
        <v>#N/A</v>
      </c>
    </row>
    <row r="12" s="4" customFormat="1" spans="1:54">
      <c r="A12"/>
      <c r="B12" s="4"/>
      <c r="C12" s="4"/>
      <c r="D12" s="5"/>
      <c r="E12" s="6"/>
      <c r="F12" s="6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7"/>
      <c r="AZ12" s="8">
        <v>8</v>
      </c>
      <c r="BA12" s="9"/>
      <c r="BB12" s="14"/>
    </row>
    <row r="13" s="1" customFormat="1" spans="1:54">
      <c r="A13" s="11"/>
      <c r="D13" s="5">
        <v>4</v>
      </c>
      <c r="E13" s="12" t="s">
        <v>80</v>
      </c>
      <c r="F13" s="12" t="s">
        <v>81</v>
      </c>
      <c r="AY13" s="7" t="str">
        <f t="shared" ref="AY13:AY17" si="2">MID(A13,4,1)</f>
        <v/>
      </c>
      <c r="AZ13" s="1">
        <v>9</v>
      </c>
      <c r="BA13" s="9" t="e">
        <f>HLOOKUP($BA$5,$E$5:$AW$85,AZ13,0)</f>
        <v>#N/A</v>
      </c>
      <c r="BB13" s="1" t="e">
        <f t="shared" ref="BB13:BB17" si="3">IF(AY13=BA13,"Đ","")</f>
        <v>#N/A</v>
      </c>
    </row>
    <row r="14" s="4" customFormat="1" spans="1:54">
      <c r="A14"/>
      <c r="B14" s="4"/>
      <c r="C14" s="4"/>
      <c r="D14" s="5"/>
      <c r="E14" s="6"/>
      <c r="F14" s="6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7"/>
      <c r="AZ14" s="8">
        <v>10</v>
      </c>
      <c r="BA14" s="9"/>
      <c r="BB14" s="14"/>
    </row>
    <row r="15" s="1" customFormat="1" spans="1:54">
      <c r="A15" s="11"/>
      <c r="D15" s="5">
        <v>5</v>
      </c>
      <c r="E15" s="12" t="s">
        <v>81</v>
      </c>
      <c r="F15" s="12" t="s">
        <v>83</v>
      </c>
      <c r="AY15" s="7" t="str">
        <f t="shared" si="2"/>
        <v/>
      </c>
      <c r="AZ15" s="1">
        <v>11</v>
      </c>
      <c r="BA15" s="9" t="e">
        <f>HLOOKUP($BA$5,$E$5:$AW$85,AZ15,0)</f>
        <v>#N/A</v>
      </c>
      <c r="BB15" s="1" t="e">
        <f t="shared" si="3"/>
        <v>#N/A</v>
      </c>
    </row>
    <row r="16" s="4" customFormat="1" spans="1:54">
      <c r="A16"/>
      <c r="B16" s="4"/>
      <c r="C16" s="4"/>
      <c r="D16" s="5"/>
      <c r="E16" s="6"/>
      <c r="F16" s="6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7"/>
      <c r="AZ16" s="8">
        <v>12</v>
      </c>
      <c r="BA16" s="9"/>
      <c r="BB16" s="14"/>
    </row>
    <row r="17" s="1" customFormat="1" spans="1:54">
      <c r="A17" s="10"/>
      <c r="D17" s="5">
        <v>6</v>
      </c>
      <c r="E17" s="12" t="s">
        <v>80</v>
      </c>
      <c r="F17" s="12" t="s">
        <v>81</v>
      </c>
      <c r="AY17" s="7" t="str">
        <f t="shared" si="2"/>
        <v/>
      </c>
      <c r="AZ17" s="1">
        <v>13</v>
      </c>
      <c r="BA17" s="9" t="e">
        <f>HLOOKUP($BA$5,$E$5:$AW$85,AZ17,0)</f>
        <v>#N/A</v>
      </c>
      <c r="BB17" s="1" t="e">
        <f t="shared" si="3"/>
        <v>#N/A</v>
      </c>
    </row>
    <row r="18" s="4" customFormat="1" spans="1:54">
      <c r="A18"/>
      <c r="B18" s="4"/>
      <c r="C18" s="4"/>
      <c r="D18" s="5"/>
      <c r="E18" s="6"/>
      <c r="F18" s="6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7"/>
      <c r="AZ18" s="8">
        <v>14</v>
      </c>
      <c r="BA18" s="9"/>
      <c r="BB18" s="14"/>
    </row>
    <row r="19" s="1" customFormat="1" spans="1:54">
      <c r="A19" s="11"/>
      <c r="D19" s="5">
        <v>7</v>
      </c>
      <c r="E19" s="12" t="s">
        <v>81</v>
      </c>
      <c r="F19" s="12" t="s">
        <v>83</v>
      </c>
      <c r="AY19" s="7" t="str">
        <f t="shared" ref="AY19:AY23" si="4">MID(A19,4,1)</f>
        <v/>
      </c>
      <c r="AZ19" s="1">
        <v>15</v>
      </c>
      <c r="BA19" s="9" t="e">
        <f>HLOOKUP($BA$5,$E$5:$AW$85,AZ19,0)</f>
        <v>#N/A</v>
      </c>
      <c r="BB19" s="1" t="e">
        <f t="shared" ref="BB19:BB23" si="5">IF(AY19=BA19,"Đ","")</f>
        <v>#N/A</v>
      </c>
    </row>
    <row r="20" s="4" customFormat="1" spans="1:54">
      <c r="A20"/>
      <c r="B20" s="4"/>
      <c r="C20" s="4"/>
      <c r="D20" s="5"/>
      <c r="E20" s="6"/>
      <c r="F20" s="6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7"/>
      <c r="AZ20" s="8">
        <v>16</v>
      </c>
      <c r="BA20" s="9"/>
      <c r="BB20" s="14"/>
    </row>
    <row r="21" s="1" customFormat="1" spans="1:54">
      <c r="A21" s="10"/>
      <c r="D21" s="5">
        <v>8</v>
      </c>
      <c r="E21" s="12" t="s">
        <v>81</v>
      </c>
      <c r="F21" s="12" t="s">
        <v>83</v>
      </c>
      <c r="AY21" s="7" t="str">
        <f t="shared" si="4"/>
        <v/>
      </c>
      <c r="AZ21" s="1">
        <v>17</v>
      </c>
      <c r="BA21" s="9" t="e">
        <f>HLOOKUP($BA$5,$E$5:$AW$85,AZ21,0)</f>
        <v>#N/A</v>
      </c>
      <c r="BB21" s="1" t="e">
        <f t="shared" si="5"/>
        <v>#N/A</v>
      </c>
    </row>
    <row r="22" s="4" customFormat="1" spans="1:54">
      <c r="A22"/>
      <c r="B22" s="4"/>
      <c r="C22" s="4"/>
      <c r="D22" s="5"/>
      <c r="E22" s="6"/>
      <c r="F22" s="6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7"/>
      <c r="AZ22" s="8">
        <v>18</v>
      </c>
      <c r="BA22" s="9"/>
      <c r="BB22" s="14"/>
    </row>
    <row r="23" s="1" customFormat="1" spans="1:54">
      <c r="A23" s="11"/>
      <c r="D23" s="5">
        <v>9</v>
      </c>
      <c r="E23" s="12" t="s">
        <v>80</v>
      </c>
      <c r="F23" s="12" t="s">
        <v>82</v>
      </c>
      <c r="AY23" s="7" t="str">
        <f t="shared" si="4"/>
        <v/>
      </c>
      <c r="AZ23" s="1">
        <v>19</v>
      </c>
      <c r="BA23" s="9" t="e">
        <f>HLOOKUP($BA$5,$E$5:$AW$85,AZ23,0)</f>
        <v>#N/A</v>
      </c>
      <c r="BB23" s="1" t="e">
        <f t="shared" si="5"/>
        <v>#N/A</v>
      </c>
    </row>
    <row r="24" s="4" customFormat="1" spans="1:54">
      <c r="A24"/>
      <c r="B24" s="4"/>
      <c r="C24" s="4"/>
      <c r="D24" s="5"/>
      <c r="E24" s="6"/>
      <c r="F24" s="6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7"/>
      <c r="AZ24" s="8">
        <v>20</v>
      </c>
      <c r="BA24" s="9"/>
      <c r="BB24" s="14"/>
    </row>
    <row r="25" s="1" customFormat="1" spans="1:54">
      <c r="A25" s="11"/>
      <c r="D25" s="5">
        <v>10</v>
      </c>
      <c r="E25" s="12" t="s">
        <v>81</v>
      </c>
      <c r="F25" s="12" t="s">
        <v>81</v>
      </c>
      <c r="AY25" s="7" t="str">
        <f t="shared" ref="AY25:AY29" si="6">MID(A25,5,1)</f>
        <v/>
      </c>
      <c r="AZ25" s="1">
        <v>21</v>
      </c>
      <c r="BA25" s="9" t="e">
        <f>HLOOKUP($BA$5,$E$5:$AW$85,AZ25,0)</f>
        <v>#N/A</v>
      </c>
      <c r="BB25" s="1" t="e">
        <f t="shared" ref="BB25:BB29" si="7">IF(AY25=BA25,"Đ","")</f>
        <v>#N/A</v>
      </c>
    </row>
    <row r="26" s="4" customFormat="1" spans="1:54">
      <c r="A26"/>
      <c r="B26" s="4"/>
      <c r="C26" s="4"/>
      <c r="D26" s="5"/>
      <c r="E26" s="6"/>
      <c r="F26" s="6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7"/>
      <c r="AZ26" s="8">
        <v>22</v>
      </c>
      <c r="BA26" s="9"/>
      <c r="BB26" s="14"/>
    </row>
    <row r="27" s="1" customFormat="1" spans="1:54">
      <c r="A27" s="11"/>
      <c r="D27" s="5">
        <v>11</v>
      </c>
      <c r="E27" s="12" t="s">
        <v>83</v>
      </c>
      <c r="F27" s="12" t="s">
        <v>81</v>
      </c>
      <c r="AY27" s="7" t="str">
        <f t="shared" si="6"/>
        <v/>
      </c>
      <c r="AZ27" s="1">
        <v>23</v>
      </c>
      <c r="BA27" s="9" t="e">
        <f>HLOOKUP($BA$5,$E$5:$AW$85,AZ27,0)</f>
        <v>#N/A</v>
      </c>
      <c r="BB27" s="1" t="e">
        <f t="shared" si="7"/>
        <v>#N/A</v>
      </c>
    </row>
    <row r="28" s="4" customFormat="1" spans="1:54">
      <c r="A28"/>
      <c r="B28" s="4"/>
      <c r="C28" s="4"/>
      <c r="D28" s="5"/>
      <c r="E28" s="6"/>
      <c r="F28" s="6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7"/>
      <c r="AZ28" s="8">
        <v>24</v>
      </c>
      <c r="BA28" s="9"/>
      <c r="BB28" s="14"/>
    </row>
    <row r="29" s="1" customFormat="1" spans="1:54">
      <c r="A29" s="11"/>
      <c r="D29" s="5">
        <v>12</v>
      </c>
      <c r="E29" s="12" t="s">
        <v>80</v>
      </c>
      <c r="F29" s="12" t="s">
        <v>81</v>
      </c>
      <c r="AY29" s="7" t="str">
        <f t="shared" si="6"/>
        <v/>
      </c>
      <c r="AZ29" s="1">
        <v>25</v>
      </c>
      <c r="BA29" s="9" t="e">
        <f>HLOOKUP($BA$5,$E$5:$AW$85,AZ29,0)</f>
        <v>#N/A</v>
      </c>
      <c r="BB29" s="1" t="e">
        <f t="shared" si="7"/>
        <v>#N/A</v>
      </c>
    </row>
    <row r="30" s="4" customFormat="1" spans="1:54">
      <c r="A30"/>
      <c r="B30" s="4"/>
      <c r="C30" s="4"/>
      <c r="D30" s="5"/>
      <c r="E30" s="6"/>
      <c r="F30" s="6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7"/>
      <c r="AZ30" s="8">
        <v>26</v>
      </c>
      <c r="BA30" s="9"/>
      <c r="BB30" s="14"/>
    </row>
    <row r="31" s="1" customFormat="1" spans="1:54">
      <c r="A31" s="11"/>
      <c r="D31" s="5">
        <v>13</v>
      </c>
      <c r="E31" s="12" t="s">
        <v>81</v>
      </c>
      <c r="F31" s="12" t="s">
        <v>80</v>
      </c>
      <c r="AY31" s="7" t="str">
        <f t="shared" ref="AY31:AY35" si="8">MID(A31,5,1)</f>
        <v/>
      </c>
      <c r="AZ31" s="1">
        <v>27</v>
      </c>
      <c r="BA31" s="9" t="e">
        <f>HLOOKUP($BA$5,$E$5:$AW$85,AZ31,0)</f>
        <v>#N/A</v>
      </c>
      <c r="BB31" s="1" t="e">
        <f t="shared" ref="BB31:BB35" si="9">IF(AY31=BA31,"Đ","")</f>
        <v>#N/A</v>
      </c>
    </row>
    <row r="32" s="4" customFormat="1" spans="1:54">
      <c r="A32"/>
      <c r="B32" s="4"/>
      <c r="C32" s="4"/>
      <c r="D32" s="5"/>
      <c r="E32" s="6"/>
      <c r="F32" s="6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7"/>
      <c r="AZ32" s="8">
        <v>28</v>
      </c>
      <c r="BA32" s="9"/>
      <c r="BB32" s="14"/>
    </row>
    <row r="33" s="1" customFormat="1" spans="1:54">
      <c r="A33" s="11"/>
      <c r="D33" s="5">
        <v>14</v>
      </c>
      <c r="E33" s="12" t="s">
        <v>83</v>
      </c>
      <c r="F33" s="12" t="s">
        <v>83</v>
      </c>
      <c r="AY33" s="7" t="str">
        <f t="shared" si="8"/>
        <v/>
      </c>
      <c r="AZ33" s="1">
        <v>29</v>
      </c>
      <c r="BA33" s="9" t="e">
        <f>HLOOKUP($BA$5,$E$5:$AW$85,AZ33,0)</f>
        <v>#N/A</v>
      </c>
      <c r="BB33" s="1" t="e">
        <f t="shared" si="9"/>
        <v>#N/A</v>
      </c>
    </row>
    <row r="34" s="4" customFormat="1" spans="1:54">
      <c r="A34"/>
      <c r="B34" s="4"/>
      <c r="C34" s="4"/>
      <c r="D34" s="5"/>
      <c r="E34" s="6"/>
      <c r="F34" s="6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7"/>
      <c r="AZ34" s="8">
        <v>30</v>
      </c>
      <c r="BA34" s="9"/>
      <c r="BB34" s="14"/>
    </row>
    <row r="35" s="1" customFormat="1" spans="1:54">
      <c r="A35" s="10"/>
      <c r="D35" s="5">
        <v>15</v>
      </c>
      <c r="E35" s="12" t="s">
        <v>81</v>
      </c>
      <c r="F35" s="12" t="s">
        <v>83</v>
      </c>
      <c r="AY35" s="7" t="str">
        <f t="shared" si="8"/>
        <v/>
      </c>
      <c r="AZ35" s="1">
        <v>31</v>
      </c>
      <c r="BA35" s="9" t="e">
        <f>HLOOKUP($BA$5,$E$5:$AW$85,AZ35,0)</f>
        <v>#N/A</v>
      </c>
      <c r="BB35" s="1" t="e">
        <f t="shared" si="9"/>
        <v>#N/A</v>
      </c>
    </row>
    <row r="36" s="4" customFormat="1" spans="1:54">
      <c r="A36"/>
      <c r="B36" s="4"/>
      <c r="C36" s="4"/>
      <c r="D36" s="5"/>
      <c r="E36" s="6"/>
      <c r="F36" s="6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7"/>
      <c r="AZ36" s="8">
        <v>32</v>
      </c>
      <c r="BA36" s="9"/>
      <c r="BB36" s="14"/>
    </row>
    <row r="37" s="1" customFormat="1" spans="1:54">
      <c r="A37" s="11"/>
      <c r="D37" s="5">
        <v>16</v>
      </c>
      <c r="E37" s="12" t="s">
        <v>81</v>
      </c>
      <c r="F37" s="12" t="s">
        <v>80</v>
      </c>
      <c r="AY37" s="7" t="str">
        <f t="shared" ref="AY37:AY41" si="10">MID(A37,5,1)</f>
        <v/>
      </c>
      <c r="AZ37" s="1">
        <v>33</v>
      </c>
      <c r="BA37" s="9" t="e">
        <f>HLOOKUP($BA$5,$E$5:$AW$85,AZ37,0)</f>
        <v>#N/A</v>
      </c>
      <c r="BB37" s="1" t="e">
        <f t="shared" ref="BB37:BB41" si="11">IF(AY37=BA37,"Đ","")</f>
        <v>#N/A</v>
      </c>
    </row>
    <row r="38" s="4" customFormat="1" spans="1:54">
      <c r="A38"/>
      <c r="B38" s="4"/>
      <c r="C38" s="4"/>
      <c r="D38" s="5"/>
      <c r="E38" s="6"/>
      <c r="F38" s="6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7"/>
      <c r="AZ38" s="8">
        <v>34</v>
      </c>
      <c r="BA38" s="9"/>
      <c r="BB38" s="14"/>
    </row>
    <row r="39" s="1" customFormat="1" spans="1:54">
      <c r="A39" s="11"/>
      <c r="D39" s="5">
        <v>17</v>
      </c>
      <c r="E39" s="12" t="s">
        <v>81</v>
      </c>
      <c r="F39" s="12" t="s">
        <v>82</v>
      </c>
      <c r="AY39" s="7" t="str">
        <f t="shared" si="10"/>
        <v/>
      </c>
      <c r="AZ39" s="1">
        <v>35</v>
      </c>
      <c r="BA39" s="9" t="e">
        <f>HLOOKUP($BA$5,$E$5:$AW$85,AZ39,0)</f>
        <v>#N/A</v>
      </c>
      <c r="BB39" s="1" t="e">
        <f t="shared" si="11"/>
        <v>#N/A</v>
      </c>
    </row>
    <row r="40" s="4" customFormat="1" spans="1:54">
      <c r="A40"/>
      <c r="B40" s="4"/>
      <c r="C40" s="4"/>
      <c r="D40" s="5"/>
      <c r="E40" s="6"/>
      <c r="F40" s="6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7"/>
      <c r="AZ40" s="8">
        <v>36</v>
      </c>
      <c r="BA40" s="9"/>
      <c r="BB40" s="14"/>
    </row>
    <row r="41" s="1" customFormat="1" spans="1:54">
      <c r="A41" s="10"/>
      <c r="D41" s="5">
        <v>18</v>
      </c>
      <c r="E41" s="12" t="s">
        <v>80</v>
      </c>
      <c r="F41" s="12" t="s">
        <v>83</v>
      </c>
      <c r="AY41" s="7" t="str">
        <f t="shared" si="10"/>
        <v/>
      </c>
      <c r="AZ41" s="1">
        <v>37</v>
      </c>
      <c r="BA41" s="9" t="e">
        <f>HLOOKUP($BA$5,$E$5:$AW$85,AZ41,0)</f>
        <v>#N/A</v>
      </c>
      <c r="BB41" s="1" t="e">
        <f t="shared" si="11"/>
        <v>#N/A</v>
      </c>
    </row>
    <row r="42" s="4" customFormat="1" spans="1:54">
      <c r="A42"/>
      <c r="B42" s="4"/>
      <c r="C42" s="4"/>
      <c r="D42" s="5"/>
      <c r="E42" s="6"/>
      <c r="F42" s="6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7"/>
      <c r="AZ42" s="8">
        <v>38</v>
      </c>
      <c r="BA42" s="9"/>
      <c r="BB42" s="14"/>
    </row>
    <row r="43" s="1" customFormat="1" spans="1:54">
      <c r="A43" s="10"/>
      <c r="D43" s="5">
        <v>19</v>
      </c>
      <c r="E43" s="12" t="s">
        <v>82</v>
      </c>
      <c r="F43" s="12" t="s">
        <v>81</v>
      </c>
      <c r="AY43" s="7" t="str">
        <f t="shared" ref="AY43:AY47" si="12">MID(A43,5,1)</f>
        <v/>
      </c>
      <c r="AZ43" s="1">
        <v>39</v>
      </c>
      <c r="BA43" s="9" t="e">
        <f>HLOOKUP($BA$5,$E$5:$AW$85,AZ43,0)</f>
        <v>#N/A</v>
      </c>
      <c r="BB43" s="1" t="e">
        <f t="shared" ref="BB43:BB47" si="13">IF(AY43=BA43,"Đ","")</f>
        <v>#N/A</v>
      </c>
    </row>
    <row r="44" s="4" customFormat="1" spans="1:54">
      <c r="A44"/>
      <c r="B44" s="4"/>
      <c r="C44" s="4"/>
      <c r="D44" s="5"/>
      <c r="E44" s="6"/>
      <c r="F44" s="6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7"/>
      <c r="AZ44" s="8">
        <v>40</v>
      </c>
      <c r="BA44" s="9"/>
      <c r="BB44" s="14"/>
    </row>
    <row r="45" s="1" customFormat="1" spans="1:54">
      <c r="A45" s="10"/>
      <c r="D45" s="5">
        <v>20</v>
      </c>
      <c r="E45" s="12" t="s">
        <v>82</v>
      </c>
      <c r="F45" s="12" t="s">
        <v>82</v>
      </c>
      <c r="AY45" s="7" t="str">
        <f t="shared" si="12"/>
        <v/>
      </c>
      <c r="AZ45" s="1">
        <v>41</v>
      </c>
      <c r="BA45" s="9" t="e">
        <f>HLOOKUP($BA$5,$E$5:$AW$85,AZ45,0)</f>
        <v>#N/A</v>
      </c>
      <c r="BB45" s="1" t="e">
        <f t="shared" si="13"/>
        <v>#N/A</v>
      </c>
    </row>
    <row r="46" s="4" customFormat="1" spans="1:54">
      <c r="A46"/>
      <c r="B46" s="4"/>
      <c r="C46" s="4"/>
      <c r="D46" s="5"/>
      <c r="E46" s="6"/>
      <c r="F46" s="6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7"/>
      <c r="AZ46" s="8">
        <v>42</v>
      </c>
      <c r="BA46" s="9"/>
      <c r="BB46" s="14"/>
    </row>
    <row r="47" s="1" customFormat="1" spans="1:54">
      <c r="A47" s="10"/>
      <c r="D47" s="5">
        <v>21</v>
      </c>
      <c r="E47" s="12" t="s">
        <v>83</v>
      </c>
      <c r="F47" s="12" t="s">
        <v>83</v>
      </c>
      <c r="AY47" s="7" t="str">
        <f t="shared" si="12"/>
        <v/>
      </c>
      <c r="AZ47" s="1">
        <v>43</v>
      </c>
      <c r="BA47" s="9" t="e">
        <f>HLOOKUP($BA$5,$E$5:$AW$85,AZ47,0)</f>
        <v>#N/A</v>
      </c>
      <c r="BB47" s="1" t="e">
        <f t="shared" si="13"/>
        <v>#N/A</v>
      </c>
    </row>
    <row r="48" s="4" customFormat="1" spans="1:54">
      <c r="A48"/>
      <c r="B48" s="4"/>
      <c r="C48" s="4"/>
      <c r="D48" s="5"/>
      <c r="E48" s="6"/>
      <c r="F48" s="6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7"/>
      <c r="AZ48" s="8">
        <v>44</v>
      </c>
      <c r="BA48" s="9"/>
      <c r="BB48" s="14"/>
    </row>
    <row r="49" s="1" customFormat="1" spans="1:54">
      <c r="A49" s="10"/>
      <c r="D49" s="5">
        <v>22</v>
      </c>
      <c r="E49" s="12" t="s">
        <v>81</v>
      </c>
      <c r="F49" s="12" t="s">
        <v>83</v>
      </c>
      <c r="AY49" s="7" t="str">
        <f t="shared" ref="AY49:AY53" si="14">MID(A49,5,1)</f>
        <v/>
      </c>
      <c r="AZ49" s="1">
        <v>45</v>
      </c>
      <c r="BA49" s="9" t="e">
        <f>HLOOKUP($BA$5,$E$5:$AW$85,AZ49,0)</f>
        <v>#N/A</v>
      </c>
      <c r="BB49" s="1" t="e">
        <f t="shared" ref="BB49:BB53" si="15">IF(AY49=BA49,"Đ","")</f>
        <v>#N/A</v>
      </c>
    </row>
    <row r="50" s="4" customFormat="1" spans="1:54">
      <c r="A50"/>
      <c r="B50" s="4"/>
      <c r="C50" s="4"/>
      <c r="D50" s="5"/>
      <c r="E50" s="6"/>
      <c r="F50" s="6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7"/>
      <c r="AZ50" s="8">
        <v>46</v>
      </c>
      <c r="BA50" s="9"/>
      <c r="BB50" s="14"/>
    </row>
    <row r="51" s="1" customFormat="1" spans="1:54">
      <c r="A51" s="10"/>
      <c r="D51" s="5">
        <v>23</v>
      </c>
      <c r="E51" s="12" t="s">
        <v>80</v>
      </c>
      <c r="F51" s="12" t="s">
        <v>80</v>
      </c>
      <c r="AY51" s="7" t="str">
        <f t="shared" si="14"/>
        <v/>
      </c>
      <c r="AZ51" s="1">
        <v>47</v>
      </c>
      <c r="BA51" s="9" t="e">
        <f>HLOOKUP($BA$5,$E$5:$AW$85,AZ51,0)</f>
        <v>#N/A</v>
      </c>
      <c r="BB51" s="1" t="e">
        <f t="shared" si="15"/>
        <v>#N/A</v>
      </c>
    </row>
    <row r="52" s="4" customFormat="1" spans="1:54">
      <c r="A52"/>
      <c r="B52" s="4"/>
      <c r="C52" s="4"/>
      <c r="D52" s="5"/>
      <c r="E52" s="6"/>
      <c r="F52" s="6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7"/>
      <c r="AZ52" s="8">
        <v>48</v>
      </c>
      <c r="BA52" s="9"/>
      <c r="BB52" s="14"/>
    </row>
    <row r="53" s="1" customFormat="1" spans="1:54">
      <c r="A53" s="11"/>
      <c r="D53" s="5">
        <v>24</v>
      </c>
      <c r="E53" s="12" t="s">
        <v>82</v>
      </c>
      <c r="F53" s="12" t="s">
        <v>81</v>
      </c>
      <c r="AY53" s="7" t="str">
        <f t="shared" si="14"/>
        <v/>
      </c>
      <c r="AZ53" s="1">
        <v>49</v>
      </c>
      <c r="BA53" s="9" t="e">
        <f>HLOOKUP($BA$5,$E$5:$AW$85,AZ53,0)</f>
        <v>#N/A</v>
      </c>
      <c r="BB53" s="1" t="e">
        <f t="shared" si="15"/>
        <v>#N/A</v>
      </c>
    </row>
    <row r="54" s="4" customFormat="1" spans="1:54">
      <c r="A54"/>
      <c r="B54" s="4"/>
      <c r="C54" s="4"/>
      <c r="D54" s="5"/>
      <c r="E54" s="6"/>
      <c r="F54" s="6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7"/>
      <c r="AZ54" s="8">
        <v>50</v>
      </c>
      <c r="BA54" s="9"/>
      <c r="BB54" s="14"/>
    </row>
    <row r="55" s="1" customFormat="1" spans="1:54">
      <c r="A55" s="11"/>
      <c r="D55" s="5">
        <v>25</v>
      </c>
      <c r="E55" s="12" t="s">
        <v>83</v>
      </c>
      <c r="F55" s="12" t="s">
        <v>83</v>
      </c>
      <c r="AY55" s="7" t="str">
        <f t="shared" ref="AY55:AY59" si="16">MID(A55,5,1)</f>
        <v/>
      </c>
      <c r="AZ55" s="1">
        <v>51</v>
      </c>
      <c r="BA55" s="9" t="e">
        <f>HLOOKUP($BA$5,$E$5:$AW$85,AZ55,0)</f>
        <v>#N/A</v>
      </c>
      <c r="BB55" s="1" t="e">
        <f t="shared" ref="BB55:BB59" si="17">IF(AY55=BA55,"Đ","")</f>
        <v>#N/A</v>
      </c>
    </row>
    <row r="56" s="4" customFormat="1" spans="1:54">
      <c r="A56"/>
      <c r="B56" s="4"/>
      <c r="C56" s="4"/>
      <c r="D56" s="5"/>
      <c r="E56" s="6"/>
      <c r="F56" s="6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7"/>
      <c r="AZ56" s="8">
        <v>52</v>
      </c>
      <c r="BA56" s="9"/>
      <c r="BB56" s="14"/>
    </row>
    <row r="57" s="1" customFormat="1" spans="1:54">
      <c r="A57" s="11"/>
      <c r="D57" s="5">
        <v>26</v>
      </c>
      <c r="E57" s="12" t="s">
        <v>80</v>
      </c>
      <c r="F57" s="12" t="s">
        <v>82</v>
      </c>
      <c r="AY57" s="7" t="str">
        <f t="shared" si="16"/>
        <v/>
      </c>
      <c r="AZ57" s="1">
        <v>53</v>
      </c>
      <c r="BA57" s="9" t="e">
        <f>HLOOKUP($BA$5,$E$5:$AW$85,AZ57,0)</f>
        <v>#N/A</v>
      </c>
      <c r="BB57" s="1" t="e">
        <f t="shared" si="17"/>
        <v>#N/A</v>
      </c>
    </row>
    <row r="58" s="4" customFormat="1" spans="1:54">
      <c r="A58"/>
      <c r="B58" s="4"/>
      <c r="C58" s="4"/>
      <c r="D58" s="5"/>
      <c r="E58" s="6"/>
      <c r="F58" s="6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7"/>
      <c r="AZ58" s="8">
        <v>54</v>
      </c>
      <c r="BA58" s="9"/>
      <c r="BB58" s="14"/>
    </row>
    <row r="59" s="1" customFormat="1" spans="1:54">
      <c r="A59" s="11"/>
      <c r="D59" s="5">
        <v>27</v>
      </c>
      <c r="E59" s="12" t="s">
        <v>83</v>
      </c>
      <c r="F59" s="12" t="s">
        <v>81</v>
      </c>
      <c r="AY59" s="7" t="str">
        <f t="shared" si="16"/>
        <v/>
      </c>
      <c r="AZ59" s="1">
        <v>55</v>
      </c>
      <c r="BA59" s="9" t="e">
        <f>HLOOKUP($BA$5,$E$5:$AW$85,AZ59,0)</f>
        <v>#N/A</v>
      </c>
      <c r="BB59" s="1" t="e">
        <f t="shared" si="17"/>
        <v>#N/A</v>
      </c>
    </row>
    <row r="60" s="4" customFormat="1" spans="1:54">
      <c r="A60"/>
      <c r="B60" s="4"/>
      <c r="C60" s="4"/>
      <c r="D60" s="5"/>
      <c r="E60" s="6"/>
      <c r="F60" s="6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7"/>
      <c r="AZ60" s="8">
        <v>56</v>
      </c>
      <c r="BA60" s="9"/>
      <c r="BB60" s="14"/>
    </row>
    <row r="61" s="1" customFormat="1" spans="1:54">
      <c r="A61" s="11"/>
      <c r="D61" s="5">
        <v>28</v>
      </c>
      <c r="E61" s="12" t="s">
        <v>82</v>
      </c>
      <c r="F61" s="12" t="s">
        <v>82</v>
      </c>
      <c r="AY61" s="7" t="str">
        <f t="shared" ref="AY61:AY65" si="18">MID(A61,5,1)</f>
        <v/>
      </c>
      <c r="AZ61" s="1">
        <v>57</v>
      </c>
      <c r="BA61" s="9" t="e">
        <f>HLOOKUP($BA$5,$E$5:$AW$85,AZ61,0)</f>
        <v>#N/A</v>
      </c>
      <c r="BB61" s="1" t="e">
        <f t="shared" ref="BB61:BB65" si="19">IF(AY61=BA61,"Đ","")</f>
        <v>#N/A</v>
      </c>
    </row>
    <row r="62" s="4" customFormat="1" spans="1:54">
      <c r="A62"/>
      <c r="B62" s="4"/>
      <c r="C62" s="4"/>
      <c r="D62" s="5"/>
      <c r="E62" s="6"/>
      <c r="F62" s="6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7"/>
      <c r="AZ62" s="8">
        <v>58</v>
      </c>
      <c r="BA62" s="9"/>
      <c r="BB62" s="14"/>
    </row>
    <row r="63" s="1" customFormat="1" spans="1:54">
      <c r="A63" s="11"/>
      <c r="D63" s="5">
        <v>29</v>
      </c>
      <c r="E63" s="12" t="s">
        <v>80</v>
      </c>
      <c r="F63" s="12" t="s">
        <v>80</v>
      </c>
      <c r="AY63" s="7" t="str">
        <f t="shared" si="18"/>
        <v/>
      </c>
      <c r="AZ63" s="1">
        <v>59</v>
      </c>
      <c r="BA63" s="9" t="e">
        <f>HLOOKUP($BA$5,$E$5:$AW$85,AZ63,0)</f>
        <v>#N/A</v>
      </c>
      <c r="BB63" s="1" t="e">
        <f t="shared" si="19"/>
        <v>#N/A</v>
      </c>
    </row>
    <row r="64" s="4" customFormat="1" spans="1:54">
      <c r="A64"/>
      <c r="B64" s="4"/>
      <c r="C64" s="4"/>
      <c r="D64" s="5"/>
      <c r="E64" s="6"/>
      <c r="F64" s="6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7"/>
      <c r="AZ64" s="8">
        <v>60</v>
      </c>
      <c r="BA64" s="9"/>
      <c r="BB64" s="14"/>
    </row>
    <row r="65" s="1" customFormat="1" spans="1:54">
      <c r="A65" s="10"/>
      <c r="D65" s="5">
        <v>30</v>
      </c>
      <c r="E65" s="12" t="s">
        <v>80</v>
      </c>
      <c r="F65" s="12" t="s">
        <v>81</v>
      </c>
      <c r="AY65" s="7" t="str">
        <f t="shared" si="18"/>
        <v/>
      </c>
      <c r="AZ65" s="1">
        <v>61</v>
      </c>
      <c r="BA65" s="9" t="e">
        <f>HLOOKUP($BA$5,$E$5:$AW$85,AZ65,0)</f>
        <v>#N/A</v>
      </c>
      <c r="BB65" s="1" t="e">
        <f t="shared" si="19"/>
        <v>#N/A</v>
      </c>
    </row>
    <row r="66" s="4" customFormat="1" spans="1:54">
      <c r="A66"/>
      <c r="B66" s="4"/>
      <c r="C66" s="4"/>
      <c r="D66" s="5"/>
      <c r="E66" s="6"/>
      <c r="F66" s="6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7"/>
      <c r="AZ66" s="8">
        <v>62</v>
      </c>
      <c r="BA66" s="9"/>
      <c r="BB66" s="14"/>
    </row>
    <row r="67" s="1" customFormat="1" spans="1:54">
      <c r="A67" s="10"/>
      <c r="D67" s="5">
        <v>31</v>
      </c>
      <c r="E67" s="12" t="s">
        <v>83</v>
      </c>
      <c r="F67" s="12" t="s">
        <v>80</v>
      </c>
      <c r="AY67" s="7" t="str">
        <f t="shared" ref="AY67:AY71" si="20">MID(A67,5,1)</f>
        <v/>
      </c>
      <c r="AZ67" s="1">
        <v>63</v>
      </c>
      <c r="BA67" s="9" t="e">
        <f>HLOOKUP($BA$5,$E$5:$AW$85,AZ67,0)</f>
        <v>#N/A</v>
      </c>
      <c r="BB67" s="1" t="e">
        <f t="shared" ref="BB67:BB71" si="21">IF(AY67=BA67,"Đ","")</f>
        <v>#N/A</v>
      </c>
    </row>
    <row r="68" s="4" customFormat="1" spans="1:54">
      <c r="A68"/>
      <c r="B68" s="4"/>
      <c r="C68" s="4"/>
      <c r="D68" s="5"/>
      <c r="E68" s="6"/>
      <c r="F68" s="6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7"/>
      <c r="AZ68" s="8">
        <v>64</v>
      </c>
      <c r="BA68" s="9"/>
      <c r="BB68" s="14"/>
    </row>
    <row r="69" s="1" customFormat="1" spans="1:54">
      <c r="A69" s="10"/>
      <c r="D69" s="5">
        <v>32</v>
      </c>
      <c r="E69" s="12" t="s">
        <v>81</v>
      </c>
      <c r="F69" s="12" t="s">
        <v>81</v>
      </c>
      <c r="AY69" s="7" t="str">
        <f t="shared" si="20"/>
        <v/>
      </c>
      <c r="AZ69" s="1">
        <v>65</v>
      </c>
      <c r="BA69" s="9" t="e">
        <f>HLOOKUP($BA$5,$E$5:$AW$85,AZ69,0)</f>
        <v>#N/A</v>
      </c>
      <c r="BB69" s="1" t="e">
        <f t="shared" si="21"/>
        <v>#N/A</v>
      </c>
    </row>
    <row r="70" s="4" customFormat="1" spans="1:54">
      <c r="A70"/>
      <c r="B70" s="4"/>
      <c r="C70" s="4"/>
      <c r="D70" s="5"/>
      <c r="E70" s="6"/>
      <c r="F70" s="6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7"/>
      <c r="AZ70" s="8">
        <v>66</v>
      </c>
      <c r="BA70" s="9"/>
      <c r="BB70" s="14"/>
    </row>
    <row r="71" s="1" customFormat="1" spans="1:54">
      <c r="A71" s="10"/>
      <c r="D71" s="5">
        <v>33</v>
      </c>
      <c r="E71" s="12" t="s">
        <v>83</v>
      </c>
      <c r="F71" s="12" t="s">
        <v>82</v>
      </c>
      <c r="AY71" s="7" t="str">
        <f t="shared" si="20"/>
        <v/>
      </c>
      <c r="AZ71" s="1">
        <v>67</v>
      </c>
      <c r="BA71" s="9" t="e">
        <f>HLOOKUP($BA$5,$E$5:$AW$85,AZ71,0)</f>
        <v>#N/A</v>
      </c>
      <c r="BB71" s="1" t="e">
        <f t="shared" si="21"/>
        <v>#N/A</v>
      </c>
    </row>
    <row r="72" s="4" customFormat="1" spans="1:54">
      <c r="A72"/>
      <c r="B72" s="4"/>
      <c r="C72" s="4"/>
      <c r="D72" s="5"/>
      <c r="E72" s="6"/>
      <c r="F72" s="6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7"/>
      <c r="AZ72" s="8">
        <v>68</v>
      </c>
      <c r="BA72" s="9"/>
      <c r="BB72" s="14"/>
    </row>
    <row r="73" s="1" customFormat="1" spans="1:54">
      <c r="A73" s="10"/>
      <c r="D73" s="5">
        <v>34</v>
      </c>
      <c r="E73" s="12" t="s">
        <v>80</v>
      </c>
      <c r="F73" s="12" t="s">
        <v>81</v>
      </c>
      <c r="AY73" s="7" t="str">
        <f t="shared" ref="AY73:AY77" si="22">MID(A73,5,1)</f>
        <v/>
      </c>
      <c r="AZ73" s="1">
        <v>69</v>
      </c>
      <c r="BA73" s="9" t="e">
        <f>HLOOKUP($BA$5,$E$5:$AW$85,AZ73,0)</f>
        <v>#N/A</v>
      </c>
      <c r="BB73" s="1" t="e">
        <f t="shared" ref="BB73:BB77" si="23">IF(AY73=BA73,"Đ","")</f>
        <v>#N/A</v>
      </c>
    </row>
    <row r="74" s="4" customFormat="1" spans="1:54">
      <c r="A74"/>
      <c r="B74" s="4"/>
      <c r="C74" s="4"/>
      <c r="D74" s="5"/>
      <c r="E74" s="6"/>
      <c r="F74" s="6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7"/>
      <c r="AZ74" s="8">
        <v>70</v>
      </c>
      <c r="BA74" s="9"/>
      <c r="BB74" s="14"/>
    </row>
    <row r="75" s="1" customFormat="1" spans="1:54">
      <c r="A75" s="10"/>
      <c r="D75" s="5">
        <v>35</v>
      </c>
      <c r="E75" s="12" t="s">
        <v>83</v>
      </c>
      <c r="F75" s="12" t="s">
        <v>81</v>
      </c>
      <c r="AY75" s="7" t="str">
        <f t="shared" si="22"/>
        <v/>
      </c>
      <c r="AZ75" s="1">
        <v>71</v>
      </c>
      <c r="BA75" s="9" t="e">
        <f>HLOOKUP($BA$5,$E$5:$AW$85,AZ75,0)</f>
        <v>#N/A</v>
      </c>
      <c r="BB75" s="1" t="e">
        <f t="shared" si="23"/>
        <v>#N/A</v>
      </c>
    </row>
    <row r="76" s="4" customFormat="1" spans="1:54">
      <c r="A76"/>
      <c r="B76" s="4"/>
      <c r="C76" s="4"/>
      <c r="D76" s="5"/>
      <c r="E76" s="6"/>
      <c r="F76" s="6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7"/>
      <c r="AZ76" s="8">
        <v>72</v>
      </c>
      <c r="BA76" s="9"/>
      <c r="BB76" s="14"/>
    </row>
    <row r="77" s="1" customFormat="1" spans="1:54">
      <c r="A77" s="10"/>
      <c r="D77" s="5">
        <v>36</v>
      </c>
      <c r="E77" s="12" t="s">
        <v>83</v>
      </c>
      <c r="F77" s="12" t="s">
        <v>83</v>
      </c>
      <c r="AY77" s="7" t="str">
        <f t="shared" si="22"/>
        <v/>
      </c>
      <c r="AZ77" s="1">
        <v>73</v>
      </c>
      <c r="BA77" s="9" t="e">
        <f>HLOOKUP($BA$5,$E$5:$AW$85,AZ77,0)</f>
        <v>#N/A</v>
      </c>
      <c r="BB77" s="1" t="e">
        <f t="shared" si="23"/>
        <v>#N/A</v>
      </c>
    </row>
    <row r="78" s="4" customFormat="1" spans="1:54">
      <c r="A78"/>
      <c r="B78" s="4"/>
      <c r="C78" s="4"/>
      <c r="D78" s="5"/>
      <c r="E78" s="6"/>
      <c r="F78" s="6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7"/>
      <c r="AZ78" s="8">
        <v>74</v>
      </c>
      <c r="BA78" s="9"/>
      <c r="BB78" s="14"/>
    </row>
    <row r="79" s="1" customFormat="1" spans="1:54">
      <c r="A79" s="11"/>
      <c r="D79" s="5">
        <v>37</v>
      </c>
      <c r="E79" s="12" t="s">
        <v>81</v>
      </c>
      <c r="F79" s="12" t="s">
        <v>82</v>
      </c>
      <c r="AY79" s="7" t="str">
        <f t="shared" ref="AY79:AY83" si="24">MID(A79,5,1)</f>
        <v/>
      </c>
      <c r="AZ79" s="1">
        <v>75</v>
      </c>
      <c r="BA79" s="9" t="e">
        <f>HLOOKUP($BA$5,$E$5:$AW$85,AZ79,0)</f>
        <v>#N/A</v>
      </c>
      <c r="BB79" s="1" t="e">
        <f t="shared" ref="BB79:BB83" si="25">IF(AY79=BA79,"Đ","")</f>
        <v>#N/A</v>
      </c>
    </row>
    <row r="80" s="4" customFormat="1" spans="1:54">
      <c r="A80"/>
      <c r="B80" s="4"/>
      <c r="C80" s="4"/>
      <c r="D80" s="5"/>
      <c r="E80" s="6"/>
      <c r="F80" s="6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7"/>
      <c r="AZ80" s="8">
        <v>76</v>
      </c>
      <c r="BA80" s="9"/>
      <c r="BB80" s="14"/>
    </row>
    <row r="81" s="1" customFormat="1" spans="1:54">
      <c r="A81" s="11"/>
      <c r="D81" s="5">
        <v>38</v>
      </c>
      <c r="E81" s="12" t="s">
        <v>80</v>
      </c>
      <c r="F81" s="12" t="s">
        <v>80</v>
      </c>
      <c r="AY81" s="7" t="str">
        <f t="shared" si="24"/>
        <v/>
      </c>
      <c r="AZ81" s="1">
        <v>77</v>
      </c>
      <c r="BA81" s="9" t="e">
        <f>HLOOKUP($BA$5,$E$5:$AW$85,AZ81,0)</f>
        <v>#N/A</v>
      </c>
      <c r="BB81" s="1" t="e">
        <f t="shared" si="25"/>
        <v>#N/A</v>
      </c>
    </row>
    <row r="82" s="4" customFormat="1" spans="1:54">
      <c r="A82"/>
      <c r="B82" s="4"/>
      <c r="C82" s="4"/>
      <c r="D82" s="5"/>
      <c r="E82" s="6"/>
      <c r="F82" s="6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7"/>
      <c r="AZ82" s="8">
        <v>78</v>
      </c>
      <c r="BA82" s="9"/>
      <c r="BB82" s="14"/>
    </row>
    <row r="83" s="1" customFormat="1" spans="1:54">
      <c r="A83" s="11"/>
      <c r="D83" s="5">
        <v>39</v>
      </c>
      <c r="E83" s="12" t="s">
        <v>82</v>
      </c>
      <c r="F83" s="12" t="s">
        <v>83</v>
      </c>
      <c r="AY83" s="7" t="str">
        <f t="shared" si="24"/>
        <v/>
      </c>
      <c r="AZ83" s="1">
        <v>79</v>
      </c>
      <c r="BA83" s="9" t="e">
        <f>HLOOKUP($BA$5,$E$5:$AW$85,AZ83,0)</f>
        <v>#N/A</v>
      </c>
      <c r="BB83" s="1" t="e">
        <f t="shared" si="25"/>
        <v>#N/A</v>
      </c>
    </row>
    <row r="84" s="4" customFormat="1" spans="1:54">
      <c r="A84"/>
      <c r="B84" s="4"/>
      <c r="C84" s="4"/>
      <c r="D84" s="5"/>
      <c r="E84" s="6"/>
      <c r="F84" s="6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7"/>
      <c r="AZ84" s="8">
        <v>80</v>
      </c>
      <c r="BA84" s="9"/>
      <c r="BB84" s="14"/>
    </row>
    <row r="85" s="1" customFormat="1" spans="1:54">
      <c r="A85" s="10"/>
      <c r="D85" s="5">
        <v>40</v>
      </c>
      <c r="E85" s="12" t="s">
        <v>82</v>
      </c>
      <c r="F85" s="12" t="s">
        <v>81</v>
      </c>
      <c r="AY85" s="7" t="str">
        <f>MID(A85,5,1)</f>
        <v/>
      </c>
      <c r="AZ85" s="1">
        <v>81</v>
      </c>
      <c r="BA85" s="9" t="e">
        <f>HLOOKUP($BA$5,$E$5:$AW$85,AZ85,0)</f>
        <v>#N/A</v>
      </c>
      <c r="BB85" s="1" t="e">
        <f>IF(AY85=BA85,"Đ","")</f>
        <v>#N/A</v>
      </c>
    </row>
    <row r="86" s="2" customFormat="1" spans="1:53">
      <c r="A86" s="15"/>
      <c r="B86" s="2"/>
      <c r="C86" s="2"/>
      <c r="D86" s="5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16"/>
      <c r="AZ86" s="2"/>
      <c r="BA86" s="17"/>
    </row>
  </sheetData>
  <pageMargins left="0.699305555555556" right="0.699305555555556" top="0.75" bottom="0.75" header="0.3" footer="0.3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B86"/>
  <sheetViews>
    <sheetView topLeftCell="A69" workbookViewId="0">
      <selection activeCell="A69" sqref="$A1:$XFD1048576"/>
    </sheetView>
  </sheetViews>
  <sheetFormatPr defaultColWidth="9" defaultRowHeight="26.25"/>
  <cols>
    <col min="1" max="1" width="69.4285714285714" style="3" customWidth="1"/>
    <col min="2" max="2" width="22" style="4" hidden="1" customWidth="1"/>
    <col min="3" max="3" width="20.2857142857143" style="4" hidden="1" customWidth="1"/>
    <col min="4" max="4" width="5.57142857142857" style="5" hidden="1" customWidth="1"/>
    <col min="5" max="6" width="9" style="6" hidden="1" customWidth="1"/>
    <col min="7" max="50" width="9" style="4" hidden="1" customWidth="1"/>
    <col min="51" max="51" width="9" style="7" hidden="1" customWidth="1"/>
    <col min="52" max="52" width="9" style="8" hidden="1" customWidth="1"/>
    <col min="53" max="53" width="9" style="9" hidden="1" customWidth="1"/>
    <col min="54" max="54" width="15.5714285714286" style="4" hidden="1" customWidth="1"/>
    <col min="55" max="16384" width="9" style="4"/>
  </cols>
  <sheetData>
    <row r="1" spans="1:54">
      <c r="A1" s="10" t="s">
        <v>84</v>
      </c>
      <c r="G1" s="4" t="s">
        <v>85</v>
      </c>
      <c r="BB1" s="4" t="s">
        <v>14</v>
      </c>
    </row>
    <row r="2" spans="1:54">
      <c r="A2"/>
      <c r="BB2" s="4">
        <f>COUNTIF($BB$5:$BB$85,"Đ")*0.25</f>
        <v>6</v>
      </c>
    </row>
    <row r="3" spans="1:51">
      <c r="A3" s="11" t="s">
        <v>86</v>
      </c>
      <c r="AY3" s="7" t="s">
        <v>33</v>
      </c>
    </row>
    <row r="4" spans="1:1">
      <c r="A4"/>
    </row>
    <row r="5" spans="1:54">
      <c r="A5" s="11" t="s">
        <v>34</v>
      </c>
      <c r="E5" s="6" t="s">
        <v>34</v>
      </c>
      <c r="F5" s="6" t="s">
        <v>35</v>
      </c>
      <c r="G5" s="4" t="s">
        <v>36</v>
      </c>
      <c r="H5" s="4" t="s">
        <v>37</v>
      </c>
      <c r="I5" s="4" t="s">
        <v>38</v>
      </c>
      <c r="J5" s="4" t="s">
        <v>39</v>
      </c>
      <c r="K5" s="4" t="s">
        <v>40</v>
      </c>
      <c r="L5" s="4" t="s">
        <v>41</v>
      </c>
      <c r="M5" s="4" t="s">
        <v>42</v>
      </c>
      <c r="N5" s="4" t="s">
        <v>43</v>
      </c>
      <c r="O5" s="4" t="s">
        <v>44</v>
      </c>
      <c r="P5" s="4" t="s">
        <v>45</v>
      </c>
      <c r="Q5" s="4" t="s">
        <v>46</v>
      </c>
      <c r="R5" s="4" t="s">
        <v>47</v>
      </c>
      <c r="S5" s="4" t="s">
        <v>48</v>
      </c>
      <c r="T5" s="4" t="s">
        <v>49</v>
      </c>
      <c r="U5" s="4" t="s">
        <v>50</v>
      </c>
      <c r="V5" s="4" t="s">
        <v>51</v>
      </c>
      <c r="W5" s="4" t="s">
        <v>52</v>
      </c>
      <c r="X5" s="4" t="s">
        <v>53</v>
      </c>
      <c r="Y5" s="4" t="s">
        <v>54</v>
      </c>
      <c r="Z5" s="4" t="s">
        <v>55</v>
      </c>
      <c r="AA5" s="4" t="s">
        <v>56</v>
      </c>
      <c r="AB5" s="4" t="s">
        <v>57</v>
      </c>
      <c r="AC5" s="4" t="s">
        <v>58</v>
      </c>
      <c r="AD5" s="4" t="s">
        <v>59</v>
      </c>
      <c r="AE5" s="4" t="s">
        <v>60</v>
      </c>
      <c r="AF5" s="4" t="s">
        <v>61</v>
      </c>
      <c r="AG5" s="4" t="s">
        <v>62</v>
      </c>
      <c r="AH5" s="4" t="s">
        <v>63</v>
      </c>
      <c r="AI5" s="4" t="s">
        <v>64</v>
      </c>
      <c r="AJ5" s="4" t="s">
        <v>65</v>
      </c>
      <c r="AK5" s="4" t="s">
        <v>66</v>
      </c>
      <c r="AL5" s="4" t="s">
        <v>67</v>
      </c>
      <c r="AM5" s="4" t="s">
        <v>68</v>
      </c>
      <c r="AN5" s="4" t="s">
        <v>69</v>
      </c>
      <c r="AO5" s="4" t="s">
        <v>70</v>
      </c>
      <c r="AP5" s="4" t="s">
        <v>71</v>
      </c>
      <c r="AQ5" s="4" t="s">
        <v>72</v>
      </c>
      <c r="AR5" s="4" t="s">
        <v>73</v>
      </c>
      <c r="AS5" s="4" t="s">
        <v>74</v>
      </c>
      <c r="AT5" s="4" t="s">
        <v>75</v>
      </c>
      <c r="AU5" s="4" t="s">
        <v>76</v>
      </c>
      <c r="AV5" s="4" t="s">
        <v>77</v>
      </c>
      <c r="AW5" s="4" t="s">
        <v>78</v>
      </c>
      <c r="AZ5" s="8" t="s">
        <v>79</v>
      </c>
      <c r="BA5" s="13" t="str">
        <f>HLOOKUP($A$5,$E$5:$AW$5,1,0)</f>
        <v>Đề: 1</v>
      </c>
      <c r="BB5" s="14"/>
    </row>
    <row r="6" spans="1:54">
      <c r="A6"/>
      <c r="AZ6" s="8">
        <v>2</v>
      </c>
      <c r="BB6" s="14"/>
    </row>
    <row r="7" s="1" customFormat="1" spans="1:54">
      <c r="A7" s="11" t="s">
        <v>87</v>
      </c>
      <c r="D7" s="5">
        <v>1</v>
      </c>
      <c r="E7" s="12" t="s">
        <v>83</v>
      </c>
      <c r="F7" s="12" t="s">
        <v>81</v>
      </c>
      <c r="G7" s="1" t="s">
        <v>80</v>
      </c>
      <c r="AY7" s="7" t="str">
        <f t="shared" ref="AY7:AY11" si="0">MID(A7,4,1)</f>
        <v>C</v>
      </c>
      <c r="AZ7" s="1">
        <v>3</v>
      </c>
      <c r="BA7" s="9" t="str">
        <f>HLOOKUP($BA$5,$E$5:$AW$85,AZ7,0)</f>
        <v>C</v>
      </c>
      <c r="BB7" s="1" t="str">
        <f t="shared" ref="BB7:BB11" si="1">IF(AY7=BA7,"Đ","")</f>
        <v>Đ</v>
      </c>
    </row>
    <row r="8" spans="1:54">
      <c r="A8"/>
      <c r="AZ8" s="8">
        <v>4</v>
      </c>
      <c r="BB8" s="14"/>
    </row>
    <row r="9" s="1" customFormat="1" spans="1:54">
      <c r="A9" s="11" t="s">
        <v>88</v>
      </c>
      <c r="D9" s="5">
        <v>2</v>
      </c>
      <c r="E9" s="12" t="s">
        <v>80</v>
      </c>
      <c r="F9" s="12" t="s">
        <v>82</v>
      </c>
      <c r="G9" s="1" t="s">
        <v>83</v>
      </c>
      <c r="AY9" s="7" t="str">
        <f>MID(A9,4,1)</f>
        <v>D</v>
      </c>
      <c r="AZ9" s="1">
        <v>5</v>
      </c>
      <c r="BA9" s="9" t="str">
        <f>HLOOKUP($BA$5,$E$5:$AW$85,AZ9,0)</f>
        <v>D</v>
      </c>
      <c r="BB9" s="1" t="str">
        <f t="shared" si="1"/>
        <v>Đ</v>
      </c>
    </row>
    <row r="10" spans="1:54">
      <c r="A10"/>
      <c r="AZ10" s="8">
        <v>6</v>
      </c>
      <c r="BB10" s="14"/>
    </row>
    <row r="11" s="1" customFormat="1" spans="1:54">
      <c r="A11" s="11" t="s">
        <v>89</v>
      </c>
      <c r="D11" s="5">
        <v>3</v>
      </c>
      <c r="E11" s="12" t="s">
        <v>82</v>
      </c>
      <c r="F11" s="12" t="s">
        <v>81</v>
      </c>
      <c r="G11" s="1" t="s">
        <v>81</v>
      </c>
      <c r="AY11" s="7" t="str">
        <f t="shared" si="0"/>
        <v>A</v>
      </c>
      <c r="AZ11" s="1">
        <v>7</v>
      </c>
      <c r="BA11" s="9" t="str">
        <f>HLOOKUP($BA$5,$E$5:$AW$85,AZ11,0)</f>
        <v>A</v>
      </c>
      <c r="BB11" s="1" t="str">
        <f t="shared" si="1"/>
        <v>Đ</v>
      </c>
    </row>
    <row r="12" spans="1:54">
      <c r="A12"/>
      <c r="AZ12" s="8">
        <v>8</v>
      </c>
      <c r="BB12" s="14"/>
    </row>
    <row r="13" s="1" customFormat="1" spans="1:54">
      <c r="A13" s="11" t="s">
        <v>90</v>
      </c>
      <c r="D13" s="5">
        <v>4</v>
      </c>
      <c r="E13" s="12" t="s">
        <v>82</v>
      </c>
      <c r="F13" s="12" t="s">
        <v>83</v>
      </c>
      <c r="AY13" s="7" t="str">
        <f t="shared" ref="AY13:AY17" si="2">MID(A13,4,1)</f>
        <v>A</v>
      </c>
      <c r="AZ13" s="1">
        <v>9</v>
      </c>
      <c r="BA13" s="9" t="str">
        <f>HLOOKUP($BA$5,$E$5:$AW$85,AZ13,0)</f>
        <v>A</v>
      </c>
      <c r="BB13" s="1" t="str">
        <f t="shared" ref="BB13:BB17" si="3">IF(AY13=BA13,"Đ","")</f>
        <v>Đ</v>
      </c>
    </row>
    <row r="14" spans="1:54">
      <c r="A14"/>
      <c r="AZ14" s="8">
        <v>10</v>
      </c>
      <c r="BB14" s="14"/>
    </row>
    <row r="15" s="1" customFormat="1" spans="1:54">
      <c r="A15" s="11" t="s">
        <v>91</v>
      </c>
      <c r="D15" s="5">
        <v>5</v>
      </c>
      <c r="E15" s="12" t="s">
        <v>83</v>
      </c>
      <c r="F15" s="12" t="s">
        <v>83</v>
      </c>
      <c r="AY15" s="7" t="str">
        <f t="shared" si="2"/>
        <v>C</v>
      </c>
      <c r="AZ15" s="1">
        <v>11</v>
      </c>
      <c r="BA15" s="9" t="str">
        <f>HLOOKUP($BA$5,$E$5:$AW$85,AZ15,0)</f>
        <v>C</v>
      </c>
      <c r="BB15" s="1" t="str">
        <f t="shared" si="3"/>
        <v>Đ</v>
      </c>
    </row>
    <row r="16" spans="1:54">
      <c r="A16"/>
      <c r="AZ16" s="8">
        <v>12</v>
      </c>
      <c r="BB16" s="14"/>
    </row>
    <row r="17" s="1" customFormat="1" spans="1:54">
      <c r="A17" s="10" t="s">
        <v>92</v>
      </c>
      <c r="D17" s="5">
        <v>6</v>
      </c>
      <c r="E17" s="12" t="s">
        <v>81</v>
      </c>
      <c r="F17" s="12" t="s">
        <v>81</v>
      </c>
      <c r="AY17" s="7" t="str">
        <f t="shared" si="2"/>
        <v>A</v>
      </c>
      <c r="AZ17" s="1">
        <v>13</v>
      </c>
      <c r="BA17" s="9" t="str">
        <f>HLOOKUP($BA$5,$E$5:$AW$85,AZ17,0)</f>
        <v>B</v>
      </c>
      <c r="BB17" s="1" t="str">
        <f t="shared" si="3"/>
        <v/>
      </c>
    </row>
    <row r="18" spans="1:54">
      <c r="A18"/>
      <c r="AZ18" s="8">
        <v>14</v>
      </c>
      <c r="BB18" s="14"/>
    </row>
    <row r="19" s="1" customFormat="1" spans="1:54">
      <c r="A19" s="11" t="s">
        <v>93</v>
      </c>
      <c r="D19" s="5">
        <v>7</v>
      </c>
      <c r="E19" s="12" t="s">
        <v>82</v>
      </c>
      <c r="F19" s="12" t="s">
        <v>83</v>
      </c>
      <c r="AY19" s="7" t="str">
        <f t="shared" ref="AY19:AY23" si="4">MID(A19,4,1)</f>
        <v>D</v>
      </c>
      <c r="AZ19" s="1">
        <v>15</v>
      </c>
      <c r="BA19" s="9" t="str">
        <f>HLOOKUP($BA$5,$E$5:$AW$85,AZ19,0)</f>
        <v>A</v>
      </c>
      <c r="BB19" s="1" t="str">
        <f t="shared" ref="BB19:BB23" si="5">IF(AY19=BA19,"Đ","")</f>
        <v/>
      </c>
    </row>
    <row r="20" spans="1:54">
      <c r="A20"/>
      <c r="AZ20" s="8">
        <v>16</v>
      </c>
      <c r="BB20" s="14"/>
    </row>
    <row r="21" s="1" customFormat="1" spans="1:54">
      <c r="A21" s="10" t="s">
        <v>94</v>
      </c>
      <c r="D21" s="5">
        <v>8</v>
      </c>
      <c r="E21" s="12" t="s">
        <v>82</v>
      </c>
      <c r="F21" s="12" t="s">
        <v>81</v>
      </c>
      <c r="AY21" s="7" t="str">
        <f t="shared" si="4"/>
        <v>B</v>
      </c>
      <c r="AZ21" s="1">
        <v>17</v>
      </c>
      <c r="BA21" s="9" t="str">
        <f>HLOOKUP($BA$5,$E$5:$AW$85,AZ21,0)</f>
        <v>A</v>
      </c>
      <c r="BB21" s="1" t="str">
        <f t="shared" si="5"/>
        <v/>
      </c>
    </row>
    <row r="22" spans="1:54">
      <c r="A22"/>
      <c r="AZ22" s="8">
        <v>18</v>
      </c>
      <c r="BB22" s="14"/>
    </row>
    <row r="23" s="1" customFormat="1" spans="1:54">
      <c r="A23" s="11" t="s">
        <v>95</v>
      </c>
      <c r="D23" s="5">
        <v>9</v>
      </c>
      <c r="E23" s="12" t="s">
        <v>80</v>
      </c>
      <c r="F23" s="12" t="s">
        <v>80</v>
      </c>
      <c r="AY23" s="7" t="str">
        <f t="shared" si="4"/>
        <v>D</v>
      </c>
      <c r="AZ23" s="1">
        <v>19</v>
      </c>
      <c r="BA23" s="9" t="str">
        <f>HLOOKUP($BA$5,$E$5:$AW$85,AZ23,0)</f>
        <v>D</v>
      </c>
      <c r="BB23" s="1" t="str">
        <f t="shared" si="5"/>
        <v>Đ</v>
      </c>
    </row>
    <row r="24" spans="1:54">
      <c r="A24"/>
      <c r="AZ24" s="8">
        <v>20</v>
      </c>
      <c r="BB24" s="14"/>
    </row>
    <row r="25" s="1" customFormat="1" spans="1:54">
      <c r="A25" s="11" t="s">
        <v>96</v>
      </c>
      <c r="D25" s="5">
        <v>10</v>
      </c>
      <c r="E25" s="12" t="s">
        <v>80</v>
      </c>
      <c r="F25" s="12" t="s">
        <v>82</v>
      </c>
      <c r="AY25" s="7" t="str">
        <f t="shared" ref="AY25:AY29" si="6">MID(A25,5,1)</f>
        <v>D</v>
      </c>
      <c r="AZ25" s="1">
        <v>21</v>
      </c>
      <c r="BA25" s="9" t="str">
        <f>HLOOKUP($BA$5,$E$5:$AW$85,AZ25,0)</f>
        <v>D</v>
      </c>
      <c r="BB25" s="1" t="str">
        <f t="shared" ref="BB25:BB29" si="7">IF(AY25=BA25,"Đ","")</f>
        <v>Đ</v>
      </c>
    </row>
    <row r="26" spans="1:54">
      <c r="A26"/>
      <c r="AZ26" s="8">
        <v>22</v>
      </c>
      <c r="BB26" s="14"/>
    </row>
    <row r="27" s="1" customFormat="1" spans="1:54">
      <c r="A27" s="11" t="s">
        <v>97</v>
      </c>
      <c r="D27" s="5">
        <v>11</v>
      </c>
      <c r="E27" s="12" t="s">
        <v>83</v>
      </c>
      <c r="F27" s="12" t="s">
        <v>81</v>
      </c>
      <c r="AY27" s="7" t="str">
        <f t="shared" si="6"/>
        <v>C</v>
      </c>
      <c r="AZ27" s="1">
        <v>23</v>
      </c>
      <c r="BA27" s="9" t="str">
        <f>HLOOKUP($BA$5,$E$5:$AW$85,AZ27,0)</f>
        <v>C</v>
      </c>
      <c r="BB27" s="1" t="str">
        <f t="shared" si="7"/>
        <v>Đ</v>
      </c>
    </row>
    <row r="28" spans="1:54">
      <c r="A28"/>
      <c r="AZ28" s="8">
        <v>24</v>
      </c>
      <c r="BB28" s="14"/>
    </row>
    <row r="29" s="1" customFormat="1" spans="1:54">
      <c r="A29" s="11" t="s">
        <v>98</v>
      </c>
      <c r="D29" s="5">
        <v>12</v>
      </c>
      <c r="E29" s="12" t="s">
        <v>82</v>
      </c>
      <c r="F29" s="12" t="s">
        <v>80</v>
      </c>
      <c r="AY29" s="7" t="str">
        <f t="shared" si="6"/>
        <v>A</v>
      </c>
      <c r="AZ29" s="1">
        <v>25</v>
      </c>
      <c r="BA29" s="9" t="str">
        <f>HLOOKUP($BA$5,$E$5:$AW$85,AZ29,0)</f>
        <v>A</v>
      </c>
      <c r="BB29" s="1" t="str">
        <f t="shared" si="7"/>
        <v>Đ</v>
      </c>
    </row>
    <row r="30" spans="1:54">
      <c r="A30"/>
      <c r="AZ30" s="8">
        <v>26</v>
      </c>
      <c r="BB30" s="14"/>
    </row>
    <row r="31" s="1" customFormat="1" spans="1:54">
      <c r="A31" s="11" t="s">
        <v>99</v>
      </c>
      <c r="D31" s="5">
        <v>13</v>
      </c>
      <c r="E31" s="12" t="s">
        <v>81</v>
      </c>
      <c r="F31" s="12" t="s">
        <v>83</v>
      </c>
      <c r="AY31" s="7" t="str">
        <f t="shared" ref="AY31:AY35" si="8">MID(A31,5,1)</f>
        <v>B</v>
      </c>
      <c r="AZ31" s="1">
        <v>27</v>
      </c>
      <c r="BA31" s="9" t="str">
        <f>HLOOKUP($BA$5,$E$5:$AW$85,AZ31,0)</f>
        <v>B</v>
      </c>
      <c r="BB31" s="1" t="str">
        <f t="shared" ref="BB31:BB35" si="9">IF(AY31=BA31,"Đ","")</f>
        <v>Đ</v>
      </c>
    </row>
    <row r="32" spans="1:54">
      <c r="A32"/>
      <c r="AZ32" s="8">
        <v>28</v>
      </c>
      <c r="BB32" s="14"/>
    </row>
    <row r="33" s="1" customFormat="1" spans="1:54">
      <c r="A33" s="11" t="s">
        <v>100</v>
      </c>
      <c r="D33" s="5">
        <v>14</v>
      </c>
      <c r="E33" s="12" t="s">
        <v>83</v>
      </c>
      <c r="F33" s="12" t="s">
        <v>80</v>
      </c>
      <c r="AY33" s="7" t="str">
        <f t="shared" si="8"/>
        <v>C</v>
      </c>
      <c r="AZ33" s="1">
        <v>29</v>
      </c>
      <c r="BA33" s="9" t="str">
        <f>HLOOKUP($BA$5,$E$5:$AW$85,AZ33,0)</f>
        <v>C</v>
      </c>
      <c r="BB33" s="1" t="str">
        <f t="shared" si="9"/>
        <v>Đ</v>
      </c>
    </row>
    <row r="34" spans="1:54">
      <c r="A34"/>
      <c r="AZ34" s="8">
        <v>30</v>
      </c>
      <c r="BB34" s="14"/>
    </row>
    <row r="35" s="1" customFormat="1" spans="1:54">
      <c r="A35" s="10" t="s">
        <v>101</v>
      </c>
      <c r="D35" s="5">
        <v>15</v>
      </c>
      <c r="E35" s="12" t="s">
        <v>80</v>
      </c>
      <c r="F35" s="12" t="s">
        <v>82</v>
      </c>
      <c r="AY35" s="7" t="str">
        <f t="shared" si="8"/>
        <v>D</v>
      </c>
      <c r="AZ35" s="1">
        <v>31</v>
      </c>
      <c r="BA35" s="9" t="str">
        <f>HLOOKUP($BA$5,$E$5:$AW$85,AZ35,0)</f>
        <v>D</v>
      </c>
      <c r="BB35" s="1" t="str">
        <f t="shared" si="9"/>
        <v>Đ</v>
      </c>
    </row>
    <row r="36" spans="1:54">
      <c r="A36"/>
      <c r="AZ36" s="8">
        <v>32</v>
      </c>
      <c r="BB36" s="14"/>
    </row>
    <row r="37" s="1" customFormat="1" spans="1:54">
      <c r="A37" s="11" t="s">
        <v>102</v>
      </c>
      <c r="D37" s="5">
        <v>16</v>
      </c>
      <c r="E37" s="12" t="s">
        <v>83</v>
      </c>
      <c r="F37" s="12" t="s">
        <v>81</v>
      </c>
      <c r="AY37" s="7" t="str">
        <f t="shared" ref="AY37:AY41" si="10">MID(A37,5,1)</f>
        <v>D</v>
      </c>
      <c r="AZ37" s="1">
        <v>33</v>
      </c>
      <c r="BA37" s="9" t="str">
        <f>HLOOKUP($BA$5,$E$5:$AW$85,AZ37,0)</f>
        <v>C</v>
      </c>
      <c r="BB37" s="1" t="str">
        <f t="shared" ref="BB37:BB41" si="11">IF(AY37=BA37,"Đ","")</f>
        <v/>
      </c>
    </row>
    <row r="38" spans="1:54">
      <c r="A38"/>
      <c r="AZ38" s="8">
        <v>34</v>
      </c>
      <c r="BB38" s="14"/>
    </row>
    <row r="39" s="1" customFormat="1" spans="1:54">
      <c r="A39" s="11" t="s">
        <v>103</v>
      </c>
      <c r="D39" s="5">
        <v>17</v>
      </c>
      <c r="E39" s="12" t="s">
        <v>82</v>
      </c>
      <c r="F39" s="12" t="s">
        <v>81</v>
      </c>
      <c r="AY39" s="7" t="str">
        <f t="shared" si="10"/>
        <v>A</v>
      </c>
      <c r="AZ39" s="1">
        <v>35</v>
      </c>
      <c r="BA39" s="9" t="str">
        <f>HLOOKUP($BA$5,$E$5:$AW$85,AZ39,0)</f>
        <v>A</v>
      </c>
      <c r="BB39" s="1" t="str">
        <f t="shared" si="11"/>
        <v>Đ</v>
      </c>
    </row>
    <row r="40" spans="1:54">
      <c r="A40"/>
      <c r="AZ40" s="8">
        <v>36</v>
      </c>
      <c r="BB40" s="14"/>
    </row>
    <row r="41" s="1" customFormat="1" spans="1:54">
      <c r="A41" s="10" t="s">
        <v>104</v>
      </c>
      <c r="D41" s="5">
        <v>18</v>
      </c>
      <c r="E41" s="12" t="s">
        <v>83</v>
      </c>
      <c r="F41" s="12" t="s">
        <v>80</v>
      </c>
      <c r="AY41" s="7" t="str">
        <f t="shared" si="10"/>
        <v>D</v>
      </c>
      <c r="AZ41" s="1">
        <v>37</v>
      </c>
      <c r="BA41" s="9" t="str">
        <f>HLOOKUP($BA$5,$E$5:$AW$85,AZ41,0)</f>
        <v>C</v>
      </c>
      <c r="BB41" s="1" t="str">
        <f t="shared" si="11"/>
        <v/>
      </c>
    </row>
    <row r="42" spans="1:54">
      <c r="A42"/>
      <c r="AZ42" s="8">
        <v>38</v>
      </c>
      <c r="BB42" s="14"/>
    </row>
    <row r="43" s="1" customFormat="1" spans="1:54">
      <c r="A43" s="10" t="s">
        <v>105</v>
      </c>
      <c r="D43" s="5">
        <v>19</v>
      </c>
      <c r="E43" s="12" t="s">
        <v>82</v>
      </c>
      <c r="F43" s="12" t="s">
        <v>81</v>
      </c>
      <c r="AY43" s="7" t="str">
        <f t="shared" ref="AY43:AY47" si="12">MID(A43,5,1)</f>
        <v>A</v>
      </c>
      <c r="AZ43" s="1">
        <v>39</v>
      </c>
      <c r="BA43" s="9" t="str">
        <f>HLOOKUP($BA$5,$E$5:$AW$85,AZ43,0)</f>
        <v>A</v>
      </c>
      <c r="BB43" s="1" t="str">
        <f t="shared" ref="BB43:BB47" si="13">IF(AY43=BA43,"Đ","")</f>
        <v>Đ</v>
      </c>
    </row>
    <row r="44" spans="1:54">
      <c r="A44"/>
      <c r="AZ44" s="8">
        <v>40</v>
      </c>
      <c r="BB44" s="14"/>
    </row>
    <row r="45" s="1" customFormat="1" spans="1:54">
      <c r="A45" s="10" t="s">
        <v>106</v>
      </c>
      <c r="D45" s="5">
        <v>20</v>
      </c>
      <c r="E45" s="12" t="s">
        <v>83</v>
      </c>
      <c r="F45" s="12" t="s">
        <v>83</v>
      </c>
      <c r="AY45" s="7" t="str">
        <f>MID(A45,5,1)</f>
        <v>D</v>
      </c>
      <c r="AZ45" s="1">
        <v>41</v>
      </c>
      <c r="BA45" s="9" t="str">
        <f>HLOOKUP($BA$5,$E$5:$AW$85,AZ45,0)</f>
        <v>C</v>
      </c>
      <c r="BB45" s="1" t="str">
        <f t="shared" si="13"/>
        <v/>
      </c>
    </row>
    <row r="46" spans="1:54">
      <c r="A46"/>
      <c r="AZ46" s="8">
        <v>42</v>
      </c>
      <c r="BB46" s="14"/>
    </row>
    <row r="47" s="1" customFormat="1" spans="1:54">
      <c r="A47" s="10" t="s">
        <v>107</v>
      </c>
      <c r="D47" s="5">
        <v>21</v>
      </c>
      <c r="E47" s="12" t="s">
        <v>82</v>
      </c>
      <c r="F47" s="12" t="s">
        <v>82</v>
      </c>
      <c r="AY47" s="7" t="str">
        <f t="shared" si="12"/>
        <v>D</v>
      </c>
      <c r="AZ47" s="1">
        <v>43</v>
      </c>
      <c r="BA47" s="9" t="str">
        <f>HLOOKUP($BA$5,$E$5:$AW$85,AZ47,0)</f>
        <v>A</v>
      </c>
      <c r="BB47" s="1" t="str">
        <f t="shared" si="13"/>
        <v/>
      </c>
    </row>
    <row r="48" spans="1:54">
      <c r="A48"/>
      <c r="AZ48" s="8">
        <v>44</v>
      </c>
      <c r="BB48" s="14"/>
    </row>
    <row r="49" s="1" customFormat="1" spans="1:54">
      <c r="A49" s="10" t="s">
        <v>108</v>
      </c>
      <c r="D49" s="5">
        <v>22</v>
      </c>
      <c r="E49" s="12" t="s">
        <v>81</v>
      </c>
      <c r="F49" s="12" t="s">
        <v>83</v>
      </c>
      <c r="AY49" s="7" t="str">
        <f t="shared" ref="AY49:AY53" si="14">MID(A49,5,1)</f>
        <v>A</v>
      </c>
      <c r="AZ49" s="1">
        <v>45</v>
      </c>
      <c r="BA49" s="9" t="str">
        <f>HLOOKUP($BA$5,$E$5:$AW$85,AZ49,0)</f>
        <v>B</v>
      </c>
      <c r="BB49" s="1" t="str">
        <f t="shared" ref="BB49:BB53" si="15">IF(AY49=BA49,"Đ","")</f>
        <v/>
      </c>
    </row>
    <row r="50" spans="1:54">
      <c r="A50"/>
      <c r="AZ50" s="8">
        <v>46</v>
      </c>
      <c r="BB50" s="14"/>
    </row>
    <row r="51" s="1" customFormat="1" spans="1:54">
      <c r="A51" s="10" t="s">
        <v>109</v>
      </c>
      <c r="D51" s="5">
        <v>23</v>
      </c>
      <c r="E51" s="12" t="s">
        <v>80</v>
      </c>
      <c r="F51" s="12" t="s">
        <v>80</v>
      </c>
      <c r="AY51" s="7" t="str">
        <f t="shared" si="14"/>
        <v>A</v>
      </c>
      <c r="AZ51" s="1">
        <v>47</v>
      </c>
      <c r="BA51" s="9" t="str">
        <f>HLOOKUP($BA$5,$E$5:$AW$85,AZ51,0)</f>
        <v>D</v>
      </c>
      <c r="BB51" s="1" t="str">
        <f t="shared" si="15"/>
        <v/>
      </c>
    </row>
    <row r="52" spans="1:54">
      <c r="A52"/>
      <c r="AZ52" s="8">
        <v>48</v>
      </c>
      <c r="BB52" s="14"/>
    </row>
    <row r="53" s="1" customFormat="1" spans="1:54">
      <c r="A53" s="11" t="s">
        <v>110</v>
      </c>
      <c r="D53" s="5">
        <v>24</v>
      </c>
      <c r="E53" s="12" t="s">
        <v>80</v>
      </c>
      <c r="F53" s="12" t="s">
        <v>81</v>
      </c>
      <c r="AY53" s="7" t="str">
        <f t="shared" si="14"/>
        <v>B</v>
      </c>
      <c r="AZ53" s="1">
        <v>49</v>
      </c>
      <c r="BA53" s="9" t="str">
        <f>HLOOKUP($BA$5,$E$5:$AW$85,AZ53,0)</f>
        <v>D</v>
      </c>
      <c r="BB53" s="1" t="str">
        <f t="shared" si="15"/>
        <v/>
      </c>
    </row>
    <row r="54" spans="1:54">
      <c r="A54"/>
      <c r="AZ54" s="8">
        <v>50</v>
      </c>
      <c r="BB54" s="14"/>
    </row>
    <row r="55" s="1" customFormat="1" spans="1:54">
      <c r="A55" s="11" t="s">
        <v>111</v>
      </c>
      <c r="D55" s="5">
        <v>25</v>
      </c>
      <c r="E55" s="12" t="s">
        <v>82</v>
      </c>
      <c r="F55" s="12" t="s">
        <v>81</v>
      </c>
      <c r="AY55" s="7" t="str">
        <f t="shared" ref="AY55:AY59" si="16">MID(A55,5,1)</f>
        <v>A</v>
      </c>
      <c r="AZ55" s="1">
        <v>51</v>
      </c>
      <c r="BA55" s="9" t="str">
        <f>HLOOKUP($BA$5,$E$5:$AW$85,AZ55,0)</f>
        <v>A</v>
      </c>
      <c r="BB55" s="1" t="str">
        <f t="shared" ref="BB55:BB59" si="17">IF(AY55=BA55,"Đ","")</f>
        <v>Đ</v>
      </c>
    </row>
    <row r="56" spans="1:54">
      <c r="A56"/>
      <c r="AZ56" s="8">
        <v>52</v>
      </c>
      <c r="BB56" s="14"/>
    </row>
    <row r="57" s="1" customFormat="1" spans="1:54">
      <c r="A57" s="11" t="s">
        <v>112</v>
      </c>
      <c r="D57" s="5">
        <v>26</v>
      </c>
      <c r="E57" s="12" t="s">
        <v>80</v>
      </c>
      <c r="F57" s="12" t="s">
        <v>80</v>
      </c>
      <c r="AY57" s="7" t="str">
        <f t="shared" si="16"/>
        <v>D</v>
      </c>
      <c r="AZ57" s="1">
        <v>53</v>
      </c>
      <c r="BA57" s="9" t="str">
        <f>HLOOKUP($BA$5,$E$5:$AW$85,AZ57,0)</f>
        <v>D</v>
      </c>
      <c r="BB57" s="1" t="str">
        <f t="shared" si="17"/>
        <v>Đ</v>
      </c>
    </row>
    <row r="58" spans="1:54">
      <c r="A58"/>
      <c r="AZ58" s="8">
        <v>54</v>
      </c>
      <c r="BB58" s="14"/>
    </row>
    <row r="59" s="1" customFormat="1" spans="1:54">
      <c r="A59" s="11" t="s">
        <v>113</v>
      </c>
      <c r="D59" s="5">
        <v>27</v>
      </c>
      <c r="E59" s="12" t="s">
        <v>82</v>
      </c>
      <c r="F59" s="12" t="s">
        <v>81</v>
      </c>
      <c r="AY59" s="7" t="str">
        <f t="shared" si="16"/>
        <v>A</v>
      </c>
      <c r="AZ59" s="1">
        <v>55</v>
      </c>
      <c r="BA59" s="9" t="str">
        <f>HLOOKUP($BA$5,$E$5:$AW$85,AZ59,0)</f>
        <v>A</v>
      </c>
      <c r="BB59" s="1" t="str">
        <f t="shared" si="17"/>
        <v>Đ</v>
      </c>
    </row>
    <row r="60" spans="1:54">
      <c r="A60"/>
      <c r="AZ60" s="8">
        <v>56</v>
      </c>
      <c r="BB60" s="14"/>
    </row>
    <row r="61" s="1" customFormat="1" spans="1:54">
      <c r="A61" s="11" t="s">
        <v>114</v>
      </c>
      <c r="D61" s="5">
        <v>28</v>
      </c>
      <c r="E61" s="12" t="s">
        <v>81</v>
      </c>
      <c r="F61" s="12" t="s">
        <v>82</v>
      </c>
      <c r="AY61" s="7" t="str">
        <f>MID(A61,5,1)</f>
        <v>B</v>
      </c>
      <c r="AZ61" s="1">
        <v>57</v>
      </c>
      <c r="BA61" s="9" t="str">
        <f>HLOOKUP($BA$5,$E$5:$AW$85,AZ61,0)</f>
        <v>B</v>
      </c>
      <c r="BB61" s="1" t="str">
        <f t="shared" ref="BB61:BB65" si="18">IF(AY61=BA61,"Đ","")</f>
        <v>Đ</v>
      </c>
    </row>
    <row r="62" spans="1:54">
      <c r="A62"/>
      <c r="AZ62" s="8">
        <v>58</v>
      </c>
      <c r="BB62" s="14"/>
    </row>
    <row r="63" s="1" customFormat="1" spans="1:54">
      <c r="A63" s="11" t="s">
        <v>115</v>
      </c>
      <c r="D63" s="5">
        <v>29</v>
      </c>
      <c r="E63" s="12" t="s">
        <v>83</v>
      </c>
      <c r="F63" s="12" t="s">
        <v>80</v>
      </c>
      <c r="AY63" s="7" t="str">
        <f>MID(A63,5,1)</f>
        <v>C</v>
      </c>
      <c r="AZ63" s="1">
        <v>59</v>
      </c>
      <c r="BA63" s="9" t="str">
        <f>HLOOKUP($BA$5,$E$5:$AW$85,AZ63,0)</f>
        <v>C</v>
      </c>
      <c r="BB63" s="1" t="str">
        <f t="shared" si="18"/>
        <v>Đ</v>
      </c>
    </row>
    <row r="64" spans="1:54">
      <c r="A64"/>
      <c r="AZ64" s="8">
        <v>60</v>
      </c>
      <c r="BB64" s="14"/>
    </row>
    <row r="65" s="1" customFormat="1" spans="1:54">
      <c r="A65" s="10" t="s">
        <v>116</v>
      </c>
      <c r="D65" s="5">
        <v>30</v>
      </c>
      <c r="E65" s="12" t="s">
        <v>80</v>
      </c>
      <c r="F65" s="12" t="s">
        <v>83</v>
      </c>
      <c r="AY65" s="7" t="str">
        <f>MID(A65,5,1)</f>
        <v>B</v>
      </c>
      <c r="AZ65" s="1">
        <v>61</v>
      </c>
      <c r="BA65" s="9" t="str">
        <f>HLOOKUP($BA$5,$E$5:$AW$85,AZ65,0)</f>
        <v>D</v>
      </c>
      <c r="BB65" s="1" t="str">
        <f t="shared" si="18"/>
        <v/>
      </c>
    </row>
    <row r="66" spans="1:54">
      <c r="A66"/>
      <c r="AZ66" s="8">
        <v>62</v>
      </c>
      <c r="BB66" s="14"/>
    </row>
    <row r="67" s="1" customFormat="1" spans="1:54">
      <c r="A67" s="10" t="s">
        <v>117</v>
      </c>
      <c r="D67" s="5">
        <v>31</v>
      </c>
      <c r="E67" s="12" t="s">
        <v>83</v>
      </c>
      <c r="F67" s="12" t="s">
        <v>83</v>
      </c>
      <c r="AY67" s="7" t="str">
        <f>MID(A67,5,1)</f>
        <v>D</v>
      </c>
      <c r="AZ67" s="1">
        <v>63</v>
      </c>
      <c r="BA67" s="9" t="str">
        <f>HLOOKUP($BA$5,$E$5:$AW$85,AZ67,0)</f>
        <v>C</v>
      </c>
      <c r="BB67" s="1" t="str">
        <f t="shared" ref="BB67:BB71" si="19">IF(AY67=BA67,"Đ","")</f>
        <v/>
      </c>
    </row>
    <row r="68" spans="1:54">
      <c r="A68"/>
      <c r="AZ68" s="8">
        <v>64</v>
      </c>
      <c r="BB68" s="14"/>
    </row>
    <row r="69" s="1" customFormat="1" spans="1:54">
      <c r="A69" s="10" t="s">
        <v>118</v>
      </c>
      <c r="D69" s="5">
        <v>32</v>
      </c>
      <c r="E69" s="12" t="s">
        <v>81</v>
      </c>
      <c r="F69" s="12" t="s">
        <v>82</v>
      </c>
      <c r="AY69" s="7" t="str">
        <f>MID(A69,5,1)</f>
        <v>C</v>
      </c>
      <c r="AZ69" s="1">
        <v>65</v>
      </c>
      <c r="BA69" s="9" t="str">
        <f>HLOOKUP($BA$5,$E$5:$AW$85,AZ69,0)</f>
        <v>B</v>
      </c>
      <c r="BB69" s="1" t="str">
        <f t="shared" si="19"/>
        <v/>
      </c>
    </row>
    <row r="70" spans="1:54">
      <c r="A70"/>
      <c r="AZ70" s="8">
        <v>66</v>
      </c>
      <c r="BB70" s="14"/>
    </row>
    <row r="71" s="1" customFormat="1" spans="1:54">
      <c r="A71" s="10" t="s">
        <v>119</v>
      </c>
      <c r="D71" s="5">
        <v>33</v>
      </c>
      <c r="E71" s="12" t="s">
        <v>83</v>
      </c>
      <c r="F71" s="12" t="s">
        <v>81</v>
      </c>
      <c r="AY71" s="7" t="str">
        <f>MID(A71,5,1)</f>
        <v>C</v>
      </c>
      <c r="AZ71" s="1">
        <v>67</v>
      </c>
      <c r="BA71" s="9" t="str">
        <f>HLOOKUP($BA$5,$E$5:$AW$85,AZ71,0)</f>
        <v>C</v>
      </c>
      <c r="BB71" s="1" t="str">
        <f t="shared" si="19"/>
        <v>Đ</v>
      </c>
    </row>
    <row r="72" spans="1:54">
      <c r="A72"/>
      <c r="AZ72" s="8">
        <v>68</v>
      </c>
      <c r="BB72" s="14"/>
    </row>
    <row r="73" s="1" customFormat="1" spans="1:54">
      <c r="A73" s="10" t="s">
        <v>120</v>
      </c>
      <c r="D73" s="5">
        <v>34</v>
      </c>
      <c r="E73" s="12" t="s">
        <v>81</v>
      </c>
      <c r="F73" s="12" t="s">
        <v>83</v>
      </c>
      <c r="AY73" s="7" t="str">
        <f>MID(A73,5,1)</f>
        <v>C</v>
      </c>
      <c r="AZ73" s="1">
        <v>69</v>
      </c>
      <c r="BA73" s="9" t="str">
        <f>HLOOKUP($BA$5,$E$5:$AW$85,AZ73,0)</f>
        <v>B</v>
      </c>
      <c r="BB73" s="1" t="str">
        <f t="shared" ref="BB73:BB77" si="20">IF(AY73=BA73,"Đ","")</f>
        <v/>
      </c>
    </row>
    <row r="74" spans="1:54">
      <c r="A74"/>
      <c r="AZ74" s="8">
        <v>70</v>
      </c>
      <c r="BB74" s="14"/>
    </row>
    <row r="75" s="1" customFormat="1" spans="1:54">
      <c r="A75" s="10" t="s">
        <v>121</v>
      </c>
      <c r="D75" s="5">
        <v>35</v>
      </c>
      <c r="E75" s="12" t="s">
        <v>83</v>
      </c>
      <c r="F75" s="12" t="s">
        <v>80</v>
      </c>
      <c r="AY75" s="7" t="str">
        <f>MID(A75,5,1)</f>
        <v>C</v>
      </c>
      <c r="AZ75" s="1">
        <v>71</v>
      </c>
      <c r="BA75" s="9" t="str">
        <f>HLOOKUP($BA$5,$E$5:$AW$85,AZ75,0)</f>
        <v>C</v>
      </c>
      <c r="BB75" s="1" t="str">
        <f t="shared" si="20"/>
        <v>Đ</v>
      </c>
    </row>
    <row r="76" spans="1:54">
      <c r="A76"/>
      <c r="AZ76" s="8">
        <v>72</v>
      </c>
      <c r="BB76" s="14"/>
    </row>
    <row r="77" s="1" customFormat="1" spans="1:54">
      <c r="A77" s="10" t="s">
        <v>122</v>
      </c>
      <c r="D77" s="5">
        <v>36</v>
      </c>
      <c r="E77" s="12" t="s">
        <v>80</v>
      </c>
      <c r="F77" s="12" t="s">
        <v>83</v>
      </c>
      <c r="AY77" s="7" t="str">
        <f>MID(A77,5,1)</f>
        <v>B</v>
      </c>
      <c r="AZ77" s="1">
        <v>73</v>
      </c>
      <c r="BA77" s="9" t="str">
        <f>HLOOKUP($BA$5,$E$5:$AW$85,AZ77,0)</f>
        <v>D</v>
      </c>
      <c r="BB77" s="1" t="str">
        <f t="shared" si="20"/>
        <v/>
      </c>
    </row>
    <row r="78" spans="1:54">
      <c r="A78"/>
      <c r="AZ78" s="8">
        <v>74</v>
      </c>
      <c r="BB78" s="14"/>
    </row>
    <row r="79" s="1" customFormat="1" spans="1:54">
      <c r="A79" s="11" t="s">
        <v>123</v>
      </c>
      <c r="D79" s="5">
        <v>37</v>
      </c>
      <c r="E79" s="12" t="s">
        <v>81</v>
      </c>
      <c r="F79" s="12" t="s">
        <v>81</v>
      </c>
      <c r="AY79" s="7" t="str">
        <f>MID(A79,5,1)</f>
        <v>B</v>
      </c>
      <c r="AZ79" s="1">
        <v>75</v>
      </c>
      <c r="BA79" s="9" t="str">
        <f>HLOOKUP($BA$5,$E$5:$AW$85,AZ79,0)</f>
        <v>B</v>
      </c>
      <c r="BB79" s="1" t="str">
        <f t="shared" ref="BB79:BB83" si="21">IF(AY79=BA79,"Đ","")</f>
        <v>Đ</v>
      </c>
    </row>
    <row r="80" spans="1:54">
      <c r="A80"/>
      <c r="AZ80" s="8">
        <v>76</v>
      </c>
      <c r="BB80" s="14"/>
    </row>
    <row r="81" s="1" customFormat="1" spans="1:54">
      <c r="A81" s="11" t="s">
        <v>124</v>
      </c>
      <c r="D81" s="5">
        <v>38</v>
      </c>
      <c r="E81" s="12" t="s">
        <v>82</v>
      </c>
      <c r="F81" s="12" t="s">
        <v>80</v>
      </c>
      <c r="AY81" s="7" t="str">
        <f>MID(A81,5,1)</f>
        <v>A</v>
      </c>
      <c r="AZ81" s="1">
        <v>77</v>
      </c>
      <c r="BA81" s="9" t="str">
        <f>HLOOKUP($BA$5,$E$5:$AW$85,AZ81,0)</f>
        <v>A</v>
      </c>
      <c r="BB81" s="1" t="str">
        <f t="shared" si="21"/>
        <v>Đ</v>
      </c>
    </row>
    <row r="82" spans="1:54">
      <c r="A82"/>
      <c r="AZ82" s="8">
        <v>78</v>
      </c>
      <c r="BB82" s="14"/>
    </row>
    <row r="83" s="1" customFormat="1" spans="1:54">
      <c r="A83" s="11" t="s">
        <v>125</v>
      </c>
      <c r="D83" s="5">
        <v>39</v>
      </c>
      <c r="E83" s="12" t="s">
        <v>80</v>
      </c>
      <c r="F83" s="12" t="s">
        <v>82</v>
      </c>
      <c r="AY83" s="7" t="str">
        <f>MID(A83,5,1)</f>
        <v>D</v>
      </c>
      <c r="AZ83" s="1">
        <v>79</v>
      </c>
      <c r="BA83" s="9" t="str">
        <f>HLOOKUP($BA$5,$E$5:$AW$85,AZ83,0)</f>
        <v>D</v>
      </c>
      <c r="BB83" s="1" t="str">
        <f t="shared" si="21"/>
        <v>Đ</v>
      </c>
    </row>
    <row r="84" spans="1:54">
      <c r="A84"/>
      <c r="AZ84" s="8">
        <v>80</v>
      </c>
      <c r="BB84" s="14"/>
    </row>
    <row r="85" s="1" customFormat="1" spans="1:54">
      <c r="A85" s="10" t="s">
        <v>126</v>
      </c>
      <c r="D85" s="5">
        <v>40</v>
      </c>
      <c r="E85" s="12" t="s">
        <v>82</v>
      </c>
      <c r="F85" s="12" t="s">
        <v>83</v>
      </c>
      <c r="AY85" s="7" t="str">
        <f>MID(A85,5,1)</f>
        <v>D</v>
      </c>
      <c r="AZ85" s="1">
        <v>81</v>
      </c>
      <c r="BA85" s="9" t="str">
        <f>HLOOKUP($BA$5,$E$5:$AW$85,AZ85,0)</f>
        <v>A</v>
      </c>
      <c r="BB85" s="1" t="str">
        <f>IF(AY85=BA85,"Đ","")</f>
        <v/>
      </c>
    </row>
    <row r="86" s="2" customFormat="1" spans="1:53">
      <c r="A86" s="15"/>
      <c r="B86" s="2"/>
      <c r="C86" s="2"/>
      <c r="D86" s="5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16"/>
      <c r="AZ86" s="2"/>
      <c r="BA86" s="17"/>
    </row>
  </sheetData>
  <pageMargins left="0.699305555555556" right="0.699305555555556" top="0.75" bottom="0.75" header="0.3" footer="0.3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.14285714285714" defaultRowHeight="1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XP-PRO-2011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Ketqua</vt:lpstr>
      <vt:lpstr>K10</vt:lpstr>
      <vt:lpstr>K11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NP-COMPUTER</dc:creator>
  <cp:lastModifiedBy>NP-COMPUTER</cp:lastModifiedBy>
  <dcterms:created xsi:type="dcterms:W3CDTF">2016-11-16T02:15:00Z</dcterms:created>
  <dcterms:modified xsi:type="dcterms:W3CDTF">2016-11-24T04:16:03Z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1033-10.2.0.5804</vt:lpwstr>
  </property>
</Properties>
</file>